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1" activeTab="10"/>
  </bookViews>
  <sheets>
    <sheet name="ME" sheetId="1" r:id="rId1"/>
    <sheet name="ÁJK" sheetId="2" r:id="rId2"/>
    <sheet name="BBZK" sheetId="3" r:id="rId3"/>
    <sheet name="BTK" sheetId="4" r:id="rId4"/>
    <sheet name="CTF" sheetId="5" r:id="rId5"/>
    <sheet name="ETK" sheetId="6" r:id="rId6"/>
    <sheet name="GÉIK" sheetId="7" r:id="rId7"/>
    <sheet name="GTK" sheetId="8" r:id="rId8"/>
    <sheet name="AVK" sheetId="9" r:id="rId9"/>
    <sheet name="MFK" sheetId="10" r:id="rId10"/>
    <sheet name="2001-2021" sheetId="11" r:id="rId11"/>
    <sheet name="2000" sheetId="12" r:id="rId12"/>
  </sheets>
  <definedNames/>
  <calcPr fullCalcOnLoad="1"/>
</workbook>
</file>

<file path=xl/sharedStrings.xml><?xml version="1.0" encoding="utf-8"?>
<sst xmlns="http://schemas.openxmlformats.org/spreadsheetml/2006/main" count="7850" uniqueCount="110">
  <si>
    <t>KAR</t>
  </si>
  <si>
    <t>HALLGATÓK SZÁMA</t>
  </si>
  <si>
    <t>EBBŐL ÁLLAMILAG FIN.</t>
  </si>
  <si>
    <t>NAPPALI TAGOZAT</t>
  </si>
  <si>
    <t>ESTI TAGOZAT</t>
  </si>
  <si>
    <t>LEVELEZŐ TAGOZAT</t>
  </si>
  <si>
    <t>TÁVOKTATÁS TAGOZAT</t>
  </si>
  <si>
    <t>FŐISKOLAI SZINTŰ KÉPZÉS</t>
  </si>
  <si>
    <t>EGYETEMI SZINTŰ KÉPZÉS</t>
  </si>
  <si>
    <t>SZAKIRÁNYÚ TOVÁBBKÉPZÉS</t>
  </si>
  <si>
    <t>PHD, DLA KÉPZÉS</t>
  </si>
  <si>
    <t>ÖSSZESEN</t>
  </si>
  <si>
    <t>MISKOLCI EGYETEM</t>
  </si>
  <si>
    <t>BARTÓK BÉLA ZENEMŰVÉSZETI INTÉZET</t>
  </si>
  <si>
    <t>COMENIUS TANÍTÓKÉPZŐ FŐISKOLA</t>
  </si>
  <si>
    <t>EGÉSZSÉGTUDOMÁNYI INTÉZET</t>
  </si>
  <si>
    <t>GAZDASÁGTUDOMÁNYI KAR</t>
  </si>
  <si>
    <t>MŰSZAKI ANYAGTUDOMÁNYI KAR</t>
  </si>
  <si>
    <t>MŰSZAKI FÖLDTUDOMÁNYI KAR</t>
  </si>
  <si>
    <t>2001. 03. 15.</t>
  </si>
  <si>
    <t>2001. 10. 15.</t>
  </si>
  <si>
    <t>2002. 03. 15.</t>
  </si>
  <si>
    <t>2002. 10. 15.</t>
  </si>
  <si>
    <t>2003. 03. 15.</t>
  </si>
  <si>
    <t>2003. 10. 15.</t>
  </si>
  <si>
    <t>2004. 03. 15.</t>
  </si>
  <si>
    <t>2004. 10. 15.</t>
  </si>
  <si>
    <t>ÁLLAM-  ÉS JOGTUDOMÁNYI KAR</t>
  </si>
  <si>
    <t>BÖLCSÉSZETTUDOMÁNYI KAR</t>
  </si>
  <si>
    <t>GÉPÉSZMÉRNÖKI KAR</t>
  </si>
  <si>
    <t>HALLG. SZÁMA</t>
  </si>
  <si>
    <t xml:space="preserve">NAPPALI </t>
  </si>
  <si>
    <t xml:space="preserve">ESTI </t>
  </si>
  <si>
    <t xml:space="preserve">LEVELEZŐ </t>
  </si>
  <si>
    <t xml:space="preserve">TÁVOKTATÁS </t>
  </si>
  <si>
    <t xml:space="preserve">ÖSSZLÉTSZÁM ALAKULÁSA A MISKOLCI EGYETEMEN </t>
  </si>
  <si>
    <t>2000. 03. 15.</t>
  </si>
  <si>
    <t>2000. 10. 15.</t>
  </si>
  <si>
    <t>ÁLLAM- ÉS JOGTUDOMÁNYI KAR</t>
  </si>
  <si>
    <t>2005. 03. 15.</t>
  </si>
  <si>
    <t>2005. 10. 15.</t>
  </si>
  <si>
    <t>FELSŐFOKÚ SZAKKÉPZÉS</t>
  </si>
  <si>
    <t>2006. 03. 15.</t>
  </si>
  <si>
    <t>2006. 10. 15.</t>
  </si>
  <si>
    <t>GÉPÉSZMÉRNÖKI ÉS INFORMATIKAI KAR</t>
  </si>
  <si>
    <t>EGÉSZSÉGÜGYI FŐISKOLAI KAR</t>
  </si>
  <si>
    <t>ALAPKÉPZÉS</t>
  </si>
  <si>
    <t>OSZTATLAN KÉPZÉS</t>
  </si>
  <si>
    <t>2007. 03. 15.</t>
  </si>
  <si>
    <t>2007. 10. 15.</t>
  </si>
  <si>
    <t>MESTERKÉPZÉS</t>
  </si>
  <si>
    <t>2008. 03. 15.</t>
  </si>
  <si>
    <t>2008. 10. 15.</t>
  </si>
  <si>
    <t>2009. 03. 15.</t>
  </si>
  <si>
    <t>2009. 10. 15.</t>
  </si>
  <si>
    <t>Felsőfokú szakképzés</t>
  </si>
  <si>
    <t>Mester képzés</t>
  </si>
  <si>
    <t>2010. 03. 15.</t>
  </si>
  <si>
    <t>2010. 10. 15.</t>
  </si>
  <si>
    <t>EBBŐL ÁLLAMILAG TÁM.</t>
  </si>
  <si>
    <t>MESTER KÉPZÉs</t>
  </si>
  <si>
    <t>EBBŐL ÁLL. TÁM.</t>
  </si>
  <si>
    <t>2011. 03. 15.</t>
  </si>
  <si>
    <t>2011. 10. 15.</t>
  </si>
  <si>
    <t>EGÉSZSÉGÜGYI  KAR</t>
  </si>
  <si>
    <t>2012. 03. 15.</t>
  </si>
  <si>
    <t>2012. 10. 15.</t>
  </si>
  <si>
    <t>Állam- és Jogtudományi Kar</t>
  </si>
  <si>
    <t>Bartók Béla Zeneművészeti Intézet</t>
  </si>
  <si>
    <t>Bölcsészettudományi Kar</t>
  </si>
  <si>
    <t>Comenius Tanítóképző Főiskolai Kar</t>
  </si>
  <si>
    <t>Egészségügyi Kar</t>
  </si>
  <si>
    <t>Gépészmérnöki és Informatikai Kar</t>
  </si>
  <si>
    <t>Gazdaságtudományi Kar</t>
  </si>
  <si>
    <t>Műszaki Anyagtudományi Kar</t>
  </si>
  <si>
    <t>Műszaki Földtudományi Kar</t>
  </si>
  <si>
    <t>2013. 03. 15.</t>
  </si>
  <si>
    <t>2013. 10. 15.</t>
  </si>
  <si>
    <t>2014. 03. 15.</t>
  </si>
  <si>
    <t>2014. 10. 15.</t>
  </si>
  <si>
    <t>2015. 03. 15.</t>
  </si>
  <si>
    <t>2015. 10. 15.</t>
  </si>
  <si>
    <t>2016. 03. 15.</t>
  </si>
  <si>
    <t>2016. 10. 15.</t>
  </si>
  <si>
    <t>2016. 10. 16.</t>
  </si>
  <si>
    <t>FELSŐOKTATÁSI SZAKKÉPZÉS</t>
  </si>
  <si>
    <t>2017. 03. 15.</t>
  </si>
  <si>
    <t>2017. 10. 15.</t>
  </si>
  <si>
    <t>2018. 03. 15.</t>
  </si>
  <si>
    <t>2018. 10. 15.</t>
  </si>
  <si>
    <t>2019. 03. 15.</t>
  </si>
  <si>
    <t>2019. 10. 15.</t>
  </si>
  <si>
    <t>2020. 03. 15.</t>
  </si>
  <si>
    <t>2020. 10. 15.</t>
  </si>
  <si>
    <t>2021. 03. 15.</t>
  </si>
  <si>
    <t>2021. 10. 15.</t>
  </si>
  <si>
    <t>2022. 03. 15.</t>
  </si>
  <si>
    <t>2022. 10. 15.</t>
  </si>
  <si>
    <t>Egészségtudományi Kar</t>
  </si>
  <si>
    <t>Bartók Béla Zeneművészeti Kar</t>
  </si>
  <si>
    <t>Anyag- és Vegyészmérnöki Kar</t>
  </si>
  <si>
    <t>EGÉSZSÉGTUDOMÁNYI KAR</t>
  </si>
  <si>
    <t>BARTÓK BÉLA ZENEMŰVÉSZETI KAR</t>
  </si>
  <si>
    <t>ANYAG- ÉS VEGYÉSZMÉRNÖKI KAR</t>
  </si>
  <si>
    <t>2023. 03. 15.</t>
  </si>
  <si>
    <t>2023. 10. 15.</t>
  </si>
  <si>
    <t>Bölcsészet- és Társadalomtudományi Kar</t>
  </si>
  <si>
    <t>2024. 03. 15.</t>
  </si>
  <si>
    <t>2024. 10. 15.</t>
  </si>
  <si>
    <t>Műszaki Föld- és Környezettudományi Kar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</si>
</sst>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.00\ &quot;Ft&quot;_-;\-* #,##0.00\ &quot;Ft&quot;_-;_-* &quot;-&quot;??\ &quot;Ft&quot;_-;_-@_-"/>
    <numFmt numFmtId="172" formatCode="_-* #,##0\ _F_t_-;\-* #,##0\ _F_t_-;_-* &quot;-&quot;\ _F_t_-;_-@_-"/>
    <numFmt numFmtId="173" formatCode="_-* #,##0.00\ _F_t_-;\-* #,##0.0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52">
    <font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i/>
      <sz val="6"/>
      <name val="Arial CE"/>
      <family val="2"/>
    </font>
    <font>
      <b/>
      <i/>
      <sz val="8"/>
      <name val="Arial CE"/>
      <family val="2"/>
    </font>
    <font>
      <sz val="5"/>
      <name val="Times New Roman CE"/>
      <family val="1"/>
    </font>
    <font>
      <b/>
      <sz val="5"/>
      <name val="Times New Roman CE"/>
      <family val="1"/>
    </font>
    <font>
      <sz val="7"/>
      <name val="Arial CE"/>
      <family val="2"/>
    </font>
    <font>
      <b/>
      <i/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5"/>
      <name val="Arial CE"/>
      <family val="2"/>
    </font>
    <font>
      <b/>
      <i/>
      <sz val="5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2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2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49" fontId="1" fillId="0" borderId="11" xfId="0" applyNumberFormat="1" applyFont="1" applyBorder="1" applyAlignment="1">
      <alignment horizontal="center" wrapText="1"/>
    </xf>
    <xf numFmtId="0" fontId="1" fillId="0" borderId="13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5" fillId="33" borderId="15" xfId="0" applyFont="1" applyFill="1" applyBorder="1" applyAlignment="1">
      <alignment/>
    </xf>
    <xf numFmtId="0" fontId="1" fillId="33" borderId="10" xfId="0" applyFont="1" applyFill="1" applyBorder="1" applyAlignment="1">
      <alignment shrinkToFit="1"/>
    </xf>
    <xf numFmtId="0" fontId="1" fillId="33" borderId="15" xfId="0" applyFont="1" applyFill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13" fillId="0" borderId="15" xfId="0" applyFont="1" applyBorder="1" applyAlignment="1">
      <alignment shrinkToFit="1"/>
    </xf>
    <xf numFmtId="49" fontId="13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5" fillId="34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7"/>
  <sheetViews>
    <sheetView zoomScalePageLayoutView="0" workbookViewId="0" topLeftCell="A313">
      <selection activeCell="N328" sqref="N328:O337"/>
    </sheetView>
  </sheetViews>
  <sheetFormatPr defaultColWidth="9.00390625" defaultRowHeight="12.75"/>
  <cols>
    <col min="1" max="1" width="18.625" style="4" customWidth="1"/>
    <col min="2" max="29" width="5.25390625" style="4" customWidth="1"/>
    <col min="30" max="16384" width="9.125" style="4" customWidth="1"/>
  </cols>
  <sheetData>
    <row r="1" spans="1:29" ht="11.25">
      <c r="A1" s="1"/>
      <c r="B1" s="111" t="s">
        <v>12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41"/>
      <c r="W1" s="42"/>
      <c r="X1" s="42"/>
      <c r="Y1" s="42"/>
      <c r="Z1" s="42"/>
      <c r="AA1" s="42"/>
      <c r="AB1" s="42"/>
      <c r="AC1" s="42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>
      <c r="A4" s="1" t="s">
        <v>1</v>
      </c>
      <c r="B4" s="1">
        <v>3482</v>
      </c>
      <c r="C4" s="1">
        <v>4037</v>
      </c>
      <c r="D4" s="1">
        <v>7046</v>
      </c>
      <c r="E4" s="1">
        <v>8035</v>
      </c>
      <c r="F4" s="1">
        <v>761</v>
      </c>
      <c r="G4" s="1">
        <v>871</v>
      </c>
      <c r="H4" s="1">
        <v>338</v>
      </c>
      <c r="I4" s="1">
        <v>394</v>
      </c>
      <c r="J4" s="9">
        <f aca="true" t="shared" si="0" ref="J4:J12">SUM(B4+D4+F4+H4)</f>
        <v>11627</v>
      </c>
      <c r="K4" s="10">
        <f aca="true" t="shared" si="1" ref="K4:K12">SUM(C4+E4+G4+I4)</f>
        <v>13337</v>
      </c>
      <c r="L4" s="6">
        <v>3930</v>
      </c>
      <c r="M4" s="1">
        <v>4437</v>
      </c>
      <c r="N4" s="1">
        <v>7412</v>
      </c>
      <c r="O4" s="1">
        <v>8368</v>
      </c>
      <c r="P4" s="1">
        <v>911</v>
      </c>
      <c r="Q4" s="1">
        <v>1290</v>
      </c>
      <c r="R4" s="1">
        <v>327</v>
      </c>
      <c r="S4" s="1">
        <v>368</v>
      </c>
      <c r="T4" s="9">
        <f aca="true" t="shared" si="2" ref="T4:T12">SUM(L4+N4+P4+R4)</f>
        <v>12580</v>
      </c>
      <c r="U4" s="9">
        <f aca="true" t="shared" si="3" ref="U4:U12">SUM(M4+O4+Q4+S4)</f>
        <v>14463</v>
      </c>
    </row>
    <row r="5" spans="1:21" ht="11.25">
      <c r="A5" s="1" t="s">
        <v>2</v>
      </c>
      <c r="B5" s="1">
        <v>1792</v>
      </c>
      <c r="C5" s="1">
        <v>1854</v>
      </c>
      <c r="D5" s="1">
        <v>5072</v>
      </c>
      <c r="E5" s="1">
        <v>5653</v>
      </c>
      <c r="F5" s="1">
        <v>40</v>
      </c>
      <c r="G5" s="1">
        <v>24</v>
      </c>
      <c r="H5" s="1">
        <v>119</v>
      </c>
      <c r="I5" s="1">
        <v>122</v>
      </c>
      <c r="J5" s="9">
        <f t="shared" si="0"/>
        <v>7023</v>
      </c>
      <c r="K5" s="10">
        <f t="shared" si="1"/>
        <v>7653</v>
      </c>
      <c r="L5" s="6">
        <v>1849</v>
      </c>
      <c r="M5" s="1">
        <v>1677</v>
      </c>
      <c r="N5" s="1">
        <v>5241</v>
      </c>
      <c r="O5" s="1">
        <v>5703</v>
      </c>
      <c r="P5" s="1">
        <v>0</v>
      </c>
      <c r="Q5" s="1">
        <v>42</v>
      </c>
      <c r="R5" s="1">
        <v>116</v>
      </c>
      <c r="S5" s="1">
        <v>120</v>
      </c>
      <c r="T5" s="9">
        <f t="shared" si="2"/>
        <v>7206</v>
      </c>
      <c r="U5" s="9">
        <f t="shared" si="3"/>
        <v>7542</v>
      </c>
    </row>
    <row r="6" spans="1:21" ht="11.25">
      <c r="A6" s="1" t="s">
        <v>3</v>
      </c>
      <c r="B6" s="1">
        <v>1496</v>
      </c>
      <c r="C6" s="1">
        <v>1647</v>
      </c>
      <c r="D6" s="1">
        <v>5426</v>
      </c>
      <c r="E6" s="1">
        <v>6037</v>
      </c>
      <c r="F6" s="1">
        <v>40</v>
      </c>
      <c r="G6" s="1">
        <v>0</v>
      </c>
      <c r="H6" s="1">
        <v>141</v>
      </c>
      <c r="I6" s="1">
        <v>143</v>
      </c>
      <c r="J6" s="9">
        <f t="shared" si="0"/>
        <v>7103</v>
      </c>
      <c r="K6" s="10">
        <f t="shared" si="1"/>
        <v>7827</v>
      </c>
      <c r="L6" s="6">
        <v>1632</v>
      </c>
      <c r="M6" s="1">
        <v>1563</v>
      </c>
      <c r="N6" s="1">
        <v>5605</v>
      </c>
      <c r="O6" s="1">
        <v>6225</v>
      </c>
      <c r="P6" s="1">
        <v>0</v>
      </c>
      <c r="Q6" s="1">
        <v>0</v>
      </c>
      <c r="R6" s="1">
        <v>140</v>
      </c>
      <c r="S6" s="1">
        <v>144</v>
      </c>
      <c r="T6" s="9">
        <f t="shared" si="2"/>
        <v>7377</v>
      </c>
      <c r="U6" s="9">
        <f t="shared" si="3"/>
        <v>7932</v>
      </c>
    </row>
    <row r="7" spans="1:21" ht="11.25">
      <c r="A7" s="1" t="s">
        <v>2</v>
      </c>
      <c r="B7" s="1">
        <v>1376</v>
      </c>
      <c r="C7" s="1">
        <v>1520</v>
      </c>
      <c r="D7" s="1">
        <v>5048</v>
      </c>
      <c r="E7" s="1">
        <v>5607</v>
      </c>
      <c r="F7" s="1">
        <v>40</v>
      </c>
      <c r="G7" s="1">
        <v>0</v>
      </c>
      <c r="H7" s="1">
        <v>119</v>
      </c>
      <c r="I7" s="1">
        <v>122</v>
      </c>
      <c r="J7" s="9">
        <f t="shared" si="0"/>
        <v>6583</v>
      </c>
      <c r="K7" s="10">
        <f t="shared" si="1"/>
        <v>7249</v>
      </c>
      <c r="L7" s="6">
        <v>1496</v>
      </c>
      <c r="M7" s="1">
        <v>1406</v>
      </c>
      <c r="N7" s="1">
        <v>5214</v>
      </c>
      <c r="O7" s="1">
        <v>5695</v>
      </c>
      <c r="P7" s="1">
        <v>0</v>
      </c>
      <c r="Q7" s="1">
        <v>0</v>
      </c>
      <c r="R7" s="1">
        <v>116</v>
      </c>
      <c r="S7" s="1">
        <v>120</v>
      </c>
      <c r="T7" s="9">
        <f t="shared" si="2"/>
        <v>6826</v>
      </c>
      <c r="U7" s="9">
        <f t="shared" si="3"/>
        <v>7221</v>
      </c>
    </row>
    <row r="8" spans="1:21" ht="11.25">
      <c r="A8" s="1" t="s">
        <v>4</v>
      </c>
      <c r="B8" s="1">
        <v>88</v>
      </c>
      <c r="C8" s="1">
        <v>93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0"/>
        <v>88</v>
      </c>
      <c r="K8" s="10">
        <f t="shared" si="1"/>
        <v>93</v>
      </c>
      <c r="L8" s="6">
        <v>89</v>
      </c>
      <c r="M8" s="1">
        <v>95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f t="shared" si="2"/>
        <v>89</v>
      </c>
      <c r="U8" s="9">
        <f t="shared" si="3"/>
        <v>95</v>
      </c>
    </row>
    <row r="9" spans="1:21" ht="11.25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f t="shared" si="0"/>
        <v>0</v>
      </c>
      <c r="K9" s="10">
        <f t="shared" si="1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 t="shared" si="2"/>
        <v>0</v>
      </c>
      <c r="U9" s="9">
        <f t="shared" si="3"/>
        <v>0</v>
      </c>
    </row>
    <row r="10" spans="1:21" ht="11.25">
      <c r="A10" s="1" t="s">
        <v>5</v>
      </c>
      <c r="B10" s="1">
        <v>1898</v>
      </c>
      <c r="C10" s="1">
        <v>2297</v>
      </c>
      <c r="D10" s="1">
        <v>1638</v>
      </c>
      <c r="E10" s="1">
        <v>1998</v>
      </c>
      <c r="F10" s="1">
        <v>721</v>
      </c>
      <c r="G10" s="1">
        <v>871</v>
      </c>
      <c r="H10" s="1">
        <v>197</v>
      </c>
      <c r="I10" s="1">
        <v>251</v>
      </c>
      <c r="J10" s="9">
        <f t="shared" si="0"/>
        <v>4454</v>
      </c>
      <c r="K10" s="10">
        <f t="shared" si="1"/>
        <v>5417</v>
      </c>
      <c r="L10" s="6">
        <v>2209</v>
      </c>
      <c r="M10" s="1">
        <v>2779</v>
      </c>
      <c r="N10" s="1">
        <v>1807</v>
      </c>
      <c r="O10" s="1">
        <v>2143</v>
      </c>
      <c r="P10" s="1">
        <v>911</v>
      </c>
      <c r="Q10" s="1">
        <v>1290</v>
      </c>
      <c r="R10" s="1">
        <v>187</v>
      </c>
      <c r="S10" s="1">
        <v>224</v>
      </c>
      <c r="T10" s="9">
        <f t="shared" si="2"/>
        <v>5114</v>
      </c>
      <c r="U10" s="9">
        <f t="shared" si="3"/>
        <v>6436</v>
      </c>
    </row>
    <row r="11" spans="1:21" ht="11.25">
      <c r="A11" s="1" t="s">
        <v>2</v>
      </c>
      <c r="B11" s="1">
        <v>416</v>
      </c>
      <c r="C11" s="1">
        <v>334</v>
      </c>
      <c r="D11" s="1">
        <v>24</v>
      </c>
      <c r="E11" s="1">
        <v>46</v>
      </c>
      <c r="F11" s="1">
        <v>0</v>
      </c>
      <c r="G11" s="1">
        <v>24</v>
      </c>
      <c r="H11" s="1">
        <v>0</v>
      </c>
      <c r="I11" s="1">
        <v>0</v>
      </c>
      <c r="J11" s="9">
        <f t="shared" si="0"/>
        <v>440</v>
      </c>
      <c r="K11" s="10">
        <f t="shared" si="1"/>
        <v>404</v>
      </c>
      <c r="L11" s="6">
        <v>353</v>
      </c>
      <c r="M11" s="1">
        <v>271</v>
      </c>
      <c r="N11" s="1">
        <v>27</v>
      </c>
      <c r="O11" s="1">
        <v>8</v>
      </c>
      <c r="P11" s="1">
        <v>0</v>
      </c>
      <c r="Q11" s="1">
        <v>42</v>
      </c>
      <c r="R11" s="1">
        <v>0</v>
      </c>
      <c r="S11" s="1">
        <v>0</v>
      </c>
      <c r="T11" s="9">
        <f t="shared" si="2"/>
        <v>380</v>
      </c>
      <c r="U11" s="9">
        <f t="shared" si="3"/>
        <v>321</v>
      </c>
    </row>
    <row r="12" spans="1:21" ht="11.25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f t="shared" si="0"/>
        <v>0</v>
      </c>
      <c r="K12" s="10">
        <f t="shared" si="1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f t="shared" si="2"/>
        <v>0</v>
      </c>
      <c r="U12" s="9">
        <f t="shared" si="3"/>
        <v>0</v>
      </c>
    </row>
    <row r="16" spans="1:29" ht="12.75">
      <c r="A16" s="1"/>
      <c r="B16" s="111" t="s">
        <v>12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41"/>
      <c r="W16" s="42"/>
      <c r="X16" s="42"/>
      <c r="Y16" s="42"/>
      <c r="Z16" s="42"/>
      <c r="AA16" s="42"/>
      <c r="AB16" s="42"/>
      <c r="AC16" s="42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>
      <c r="A19" s="1" t="s">
        <v>1</v>
      </c>
      <c r="B19" s="1">
        <v>4051</v>
      </c>
      <c r="C19" s="1">
        <v>4787</v>
      </c>
      <c r="D19" s="1">
        <v>7558</v>
      </c>
      <c r="E19" s="1">
        <v>8356</v>
      </c>
      <c r="F19" s="1">
        <v>921</v>
      </c>
      <c r="G19" s="1">
        <v>1315</v>
      </c>
      <c r="H19" s="1">
        <v>372</v>
      </c>
      <c r="I19" s="1">
        <v>399</v>
      </c>
      <c r="J19" s="9">
        <f aca="true" t="shared" si="4" ref="J19:J27">SUM(B19+D19+F19+H19)</f>
        <v>12902</v>
      </c>
      <c r="K19" s="10">
        <f aca="true" t="shared" si="5" ref="K19:K27">SUM(C19+E19+G19+I19)</f>
        <v>14857</v>
      </c>
      <c r="L19" s="6">
        <v>4547</v>
      </c>
      <c r="M19" s="1">
        <v>5099</v>
      </c>
      <c r="N19" s="1">
        <v>7950</v>
      </c>
      <c r="O19" s="1">
        <v>8591</v>
      </c>
      <c r="P19" s="1">
        <v>939</v>
      </c>
      <c r="Q19" s="1">
        <v>1160</v>
      </c>
      <c r="R19" s="1">
        <v>376</v>
      </c>
      <c r="S19" s="1">
        <v>353</v>
      </c>
      <c r="T19" s="9">
        <f aca="true" t="shared" si="6" ref="T19:T27">SUM(L19+N19+P19+R19)</f>
        <v>13812</v>
      </c>
      <c r="U19" s="9">
        <f aca="true" t="shared" si="7" ref="U19:U27">SUM(M19+O19+Q19+S19)</f>
        <v>15203</v>
      </c>
    </row>
    <row r="20" spans="1:21" ht="11.25">
      <c r="A20" s="1" t="s">
        <v>2</v>
      </c>
      <c r="B20" s="1">
        <v>1644</v>
      </c>
      <c r="C20" s="1">
        <v>1673</v>
      </c>
      <c r="D20" s="1">
        <v>5344</v>
      </c>
      <c r="E20" s="1">
        <v>5590</v>
      </c>
      <c r="F20" s="1">
        <v>0</v>
      </c>
      <c r="G20" s="1">
        <v>0</v>
      </c>
      <c r="H20" s="1">
        <v>119</v>
      </c>
      <c r="I20" s="1">
        <v>121</v>
      </c>
      <c r="J20" s="9">
        <f t="shared" si="4"/>
        <v>7107</v>
      </c>
      <c r="K20" s="10">
        <f t="shared" si="5"/>
        <v>7384</v>
      </c>
      <c r="L20" s="6">
        <v>1678</v>
      </c>
      <c r="M20" s="1">
        <v>1680</v>
      </c>
      <c r="N20" s="1">
        <v>5401</v>
      </c>
      <c r="O20" s="1">
        <v>5726</v>
      </c>
      <c r="P20" s="1">
        <v>0</v>
      </c>
      <c r="Q20" s="1">
        <v>0</v>
      </c>
      <c r="R20" s="1">
        <v>117</v>
      </c>
      <c r="S20" s="1">
        <v>126</v>
      </c>
      <c r="T20" s="9">
        <f t="shared" si="6"/>
        <v>7196</v>
      </c>
      <c r="U20" s="9">
        <f t="shared" si="7"/>
        <v>7532</v>
      </c>
    </row>
    <row r="21" spans="1:21" ht="11.25">
      <c r="A21" s="1" t="s">
        <v>3</v>
      </c>
      <c r="B21" s="1">
        <v>1547</v>
      </c>
      <c r="C21" s="1">
        <v>1613</v>
      </c>
      <c r="D21" s="1">
        <v>5797</v>
      </c>
      <c r="E21" s="1">
        <v>6230</v>
      </c>
      <c r="F21" s="1">
        <v>0</v>
      </c>
      <c r="G21" s="1">
        <v>0</v>
      </c>
      <c r="H21" s="1">
        <v>145</v>
      </c>
      <c r="I21" s="1">
        <v>142</v>
      </c>
      <c r="J21" s="9">
        <f t="shared" si="4"/>
        <v>7489</v>
      </c>
      <c r="K21" s="10">
        <f t="shared" si="5"/>
        <v>7985</v>
      </c>
      <c r="L21" s="6">
        <v>1598</v>
      </c>
      <c r="M21" s="1">
        <v>1650</v>
      </c>
      <c r="N21" s="1">
        <v>5967</v>
      </c>
      <c r="O21" s="1">
        <v>6325</v>
      </c>
      <c r="P21" s="1">
        <v>0</v>
      </c>
      <c r="Q21" s="1">
        <v>0</v>
      </c>
      <c r="R21" s="1">
        <v>140</v>
      </c>
      <c r="S21" s="1">
        <v>145</v>
      </c>
      <c r="T21" s="9">
        <f t="shared" si="6"/>
        <v>7705</v>
      </c>
      <c r="U21" s="9">
        <f t="shared" si="7"/>
        <v>8120</v>
      </c>
    </row>
    <row r="22" spans="1:21" ht="11.25">
      <c r="A22" s="1" t="s">
        <v>2</v>
      </c>
      <c r="B22" s="1">
        <v>1392</v>
      </c>
      <c r="C22" s="1">
        <v>1405</v>
      </c>
      <c r="D22" s="1">
        <v>5344</v>
      </c>
      <c r="E22" s="1">
        <v>5590</v>
      </c>
      <c r="F22" s="1">
        <v>0</v>
      </c>
      <c r="G22" s="1">
        <v>0</v>
      </c>
      <c r="H22" s="1">
        <v>119</v>
      </c>
      <c r="I22" s="1">
        <v>121</v>
      </c>
      <c r="J22" s="9">
        <f t="shared" si="4"/>
        <v>6855</v>
      </c>
      <c r="K22" s="10">
        <f t="shared" si="5"/>
        <v>7116</v>
      </c>
      <c r="L22" s="6">
        <v>1409</v>
      </c>
      <c r="M22" s="1">
        <v>1449</v>
      </c>
      <c r="N22" s="1">
        <v>5401</v>
      </c>
      <c r="O22" s="1">
        <v>5711</v>
      </c>
      <c r="P22" s="1">
        <v>0</v>
      </c>
      <c r="Q22" s="1">
        <v>0</v>
      </c>
      <c r="R22" s="1">
        <v>117</v>
      </c>
      <c r="S22" s="1">
        <v>126</v>
      </c>
      <c r="T22" s="9">
        <f t="shared" si="6"/>
        <v>6927</v>
      </c>
      <c r="U22" s="9">
        <f t="shared" si="7"/>
        <v>7286</v>
      </c>
    </row>
    <row r="23" spans="1:21" ht="11.25">
      <c r="A23" s="1" t="s">
        <v>4</v>
      </c>
      <c r="B23" s="1">
        <v>96</v>
      </c>
      <c r="C23" s="1">
        <v>96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4"/>
        <v>96</v>
      </c>
      <c r="K23" s="10">
        <f t="shared" si="5"/>
        <v>96</v>
      </c>
      <c r="L23" s="6">
        <v>95</v>
      </c>
      <c r="M23" s="1">
        <v>125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6"/>
        <v>95</v>
      </c>
      <c r="U23" s="9">
        <f t="shared" si="7"/>
        <v>125</v>
      </c>
    </row>
    <row r="24" spans="1:21" ht="11.25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4"/>
        <v>0</v>
      </c>
      <c r="K24" s="10">
        <f t="shared" si="5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6"/>
        <v>0</v>
      </c>
      <c r="U24" s="9">
        <f t="shared" si="7"/>
        <v>0</v>
      </c>
    </row>
    <row r="25" spans="1:21" ht="11.25">
      <c r="A25" s="1" t="s">
        <v>5</v>
      </c>
      <c r="B25" s="1">
        <v>2408</v>
      </c>
      <c r="C25" s="1">
        <v>3078</v>
      </c>
      <c r="D25" s="1">
        <v>1761</v>
      </c>
      <c r="E25" s="1">
        <v>2126</v>
      </c>
      <c r="F25" s="1">
        <v>921</v>
      </c>
      <c r="G25" s="1">
        <v>1315</v>
      </c>
      <c r="H25" s="1">
        <v>227</v>
      </c>
      <c r="I25" s="1">
        <v>257</v>
      </c>
      <c r="J25" s="9">
        <f t="shared" si="4"/>
        <v>5317</v>
      </c>
      <c r="K25" s="10">
        <f t="shared" si="5"/>
        <v>6776</v>
      </c>
      <c r="L25" s="6">
        <v>2854</v>
      </c>
      <c r="M25" s="1">
        <v>3324</v>
      </c>
      <c r="N25" s="1">
        <v>1983</v>
      </c>
      <c r="O25" s="1">
        <v>2266</v>
      </c>
      <c r="P25" s="1">
        <v>939</v>
      </c>
      <c r="Q25" s="1">
        <v>1160</v>
      </c>
      <c r="R25" s="1">
        <v>230</v>
      </c>
      <c r="S25" s="1">
        <v>208</v>
      </c>
      <c r="T25" s="9">
        <f t="shared" si="6"/>
        <v>6006</v>
      </c>
      <c r="U25" s="9">
        <f t="shared" si="7"/>
        <v>6958</v>
      </c>
    </row>
    <row r="26" spans="1:21" ht="11.25">
      <c r="A26" s="1" t="s">
        <v>2</v>
      </c>
      <c r="B26" s="1">
        <v>252</v>
      </c>
      <c r="C26" s="1">
        <v>268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4"/>
        <v>252</v>
      </c>
      <c r="K26" s="10">
        <f t="shared" si="5"/>
        <v>268</v>
      </c>
      <c r="L26" s="6">
        <v>269</v>
      </c>
      <c r="M26" s="1">
        <v>231</v>
      </c>
      <c r="N26" s="1">
        <v>0</v>
      </c>
      <c r="O26" s="1">
        <v>15</v>
      </c>
      <c r="P26" s="1">
        <v>0</v>
      </c>
      <c r="Q26" s="1">
        <v>0</v>
      </c>
      <c r="R26" s="1">
        <v>0</v>
      </c>
      <c r="S26" s="1">
        <v>0</v>
      </c>
      <c r="T26" s="9">
        <f t="shared" si="6"/>
        <v>269</v>
      </c>
      <c r="U26" s="9">
        <f t="shared" si="7"/>
        <v>246</v>
      </c>
    </row>
    <row r="27" spans="1:21" ht="11.25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4"/>
        <v>0</v>
      </c>
      <c r="K27" s="10">
        <f t="shared" si="5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6</v>
      </c>
      <c r="S27" s="1">
        <v>0</v>
      </c>
      <c r="T27" s="9">
        <f t="shared" si="6"/>
        <v>6</v>
      </c>
      <c r="U27" s="9">
        <f t="shared" si="7"/>
        <v>0</v>
      </c>
    </row>
    <row r="40" spans="1:29" ht="11.25">
      <c r="A40" s="1"/>
      <c r="B40" s="111" t="s">
        <v>12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13" ht="22.5" customHeight="1">
      <c r="A41" s="3"/>
      <c r="B41" s="105" t="s">
        <v>41</v>
      </c>
      <c r="C41" s="106"/>
      <c r="D41" s="105" t="s">
        <v>7</v>
      </c>
      <c r="E41" s="106"/>
      <c r="F41" s="105" t="s">
        <v>8</v>
      </c>
      <c r="G41" s="106"/>
      <c r="H41" s="105" t="s">
        <v>9</v>
      </c>
      <c r="I41" s="106"/>
      <c r="J41" s="105" t="s">
        <v>10</v>
      </c>
      <c r="K41" s="106"/>
      <c r="L41" s="116" t="s">
        <v>11</v>
      </c>
      <c r="M41" s="116"/>
    </row>
    <row r="42" spans="1:13" ht="33.75">
      <c r="A42" s="1"/>
      <c r="B42" s="2" t="s">
        <v>39</v>
      </c>
      <c r="C42" s="2" t="s">
        <v>40</v>
      </c>
      <c r="D42" s="2" t="s">
        <v>39</v>
      </c>
      <c r="E42" s="2" t="s">
        <v>40</v>
      </c>
      <c r="F42" s="2" t="s">
        <v>39</v>
      </c>
      <c r="G42" s="2" t="s">
        <v>40</v>
      </c>
      <c r="H42" s="2" t="s">
        <v>39</v>
      </c>
      <c r="I42" s="2" t="s">
        <v>40</v>
      </c>
      <c r="J42" s="2" t="s">
        <v>39</v>
      </c>
      <c r="K42" s="2" t="s">
        <v>40</v>
      </c>
      <c r="L42" s="66" t="s">
        <v>39</v>
      </c>
      <c r="M42" s="66" t="s">
        <v>40</v>
      </c>
    </row>
    <row r="43" spans="1:13" ht="11.25">
      <c r="A43" s="1" t="s">
        <v>1</v>
      </c>
      <c r="B43" s="1">
        <v>0</v>
      </c>
      <c r="C43" s="1">
        <v>40</v>
      </c>
      <c r="D43" s="1">
        <v>4484</v>
      </c>
      <c r="E43" s="1">
        <v>5312</v>
      </c>
      <c r="F43" s="1">
        <v>7991</v>
      </c>
      <c r="G43" s="1">
        <v>8250</v>
      </c>
      <c r="H43" s="1">
        <v>752</v>
      </c>
      <c r="I43" s="1">
        <v>894</v>
      </c>
      <c r="J43" s="1">
        <v>344</v>
      </c>
      <c r="K43" s="1">
        <v>326</v>
      </c>
      <c r="L43" s="9">
        <f>SUM(B43+F43+H43+J43)</f>
        <v>9087</v>
      </c>
      <c r="M43" s="9">
        <f>SUM(C43+E43+G43+I43+K43)</f>
        <v>14822</v>
      </c>
    </row>
    <row r="44" spans="1:13" ht="11.25">
      <c r="A44" s="1" t="s">
        <v>2</v>
      </c>
      <c r="B44" s="1">
        <v>0</v>
      </c>
      <c r="C44" s="1">
        <v>39</v>
      </c>
      <c r="D44" s="1">
        <v>1710</v>
      </c>
      <c r="E44" s="1">
        <v>2284</v>
      </c>
      <c r="F44" s="1">
        <v>5555</v>
      </c>
      <c r="G44" s="1">
        <v>5400</v>
      </c>
      <c r="H44" s="1">
        <v>0</v>
      </c>
      <c r="I44" s="1">
        <v>0</v>
      </c>
      <c r="J44" s="1">
        <v>126</v>
      </c>
      <c r="K44" s="1">
        <v>122</v>
      </c>
      <c r="L44" s="9">
        <f aca="true" t="shared" si="8" ref="L44:L51">SUM(B44+F44+H44+J44)</f>
        <v>5681</v>
      </c>
      <c r="M44" s="9">
        <f aca="true" t="shared" si="9" ref="M44:M51">SUM(C44+E44+G44+I44+K44)</f>
        <v>7845</v>
      </c>
    </row>
    <row r="45" spans="1:13" ht="11.25">
      <c r="A45" s="1" t="s">
        <v>3</v>
      </c>
      <c r="B45" s="1">
        <v>0</v>
      </c>
      <c r="C45" s="1">
        <v>14</v>
      </c>
      <c r="D45" s="1">
        <v>1644</v>
      </c>
      <c r="E45" s="1">
        <v>2248</v>
      </c>
      <c r="F45" s="1">
        <v>6055</v>
      </c>
      <c r="G45" s="1">
        <v>6021</v>
      </c>
      <c r="H45" s="1">
        <v>0</v>
      </c>
      <c r="I45" s="1">
        <v>0</v>
      </c>
      <c r="J45" s="1">
        <v>141</v>
      </c>
      <c r="K45" s="1">
        <v>142</v>
      </c>
      <c r="L45" s="9">
        <f t="shared" si="8"/>
        <v>6196</v>
      </c>
      <c r="M45" s="9">
        <f t="shared" si="9"/>
        <v>8425</v>
      </c>
    </row>
    <row r="46" spans="1:13" ht="11.25">
      <c r="A46" s="1" t="s">
        <v>2</v>
      </c>
      <c r="B46" s="1">
        <v>0</v>
      </c>
      <c r="C46" s="1">
        <v>13</v>
      </c>
      <c r="D46" s="1">
        <v>1447</v>
      </c>
      <c r="E46" s="1">
        <v>2003</v>
      </c>
      <c r="F46" s="1">
        <v>5539</v>
      </c>
      <c r="G46" s="1">
        <v>5343</v>
      </c>
      <c r="H46" s="1">
        <v>0</v>
      </c>
      <c r="I46" s="1">
        <v>0</v>
      </c>
      <c r="J46" s="1">
        <v>125</v>
      </c>
      <c r="K46" s="1">
        <v>122</v>
      </c>
      <c r="L46" s="9">
        <f t="shared" si="8"/>
        <v>5664</v>
      </c>
      <c r="M46" s="9">
        <f t="shared" si="9"/>
        <v>7481</v>
      </c>
    </row>
    <row r="47" spans="1:13" ht="11.25">
      <c r="A47" s="1" t="s">
        <v>4</v>
      </c>
      <c r="B47" s="1">
        <v>0</v>
      </c>
      <c r="C47" s="1">
        <v>0</v>
      </c>
      <c r="D47" s="1">
        <v>123</v>
      </c>
      <c r="E47" s="1">
        <v>123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9">
        <f t="shared" si="8"/>
        <v>0</v>
      </c>
      <c r="M47" s="9">
        <f t="shared" si="9"/>
        <v>123</v>
      </c>
    </row>
    <row r="48" spans="1:13" ht="11.2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9">
        <f t="shared" si="8"/>
        <v>0</v>
      </c>
      <c r="M48" s="9">
        <f t="shared" si="9"/>
        <v>0</v>
      </c>
    </row>
    <row r="49" spans="1:13" ht="11.25">
      <c r="A49" s="1" t="s">
        <v>5</v>
      </c>
      <c r="B49" s="1">
        <v>0</v>
      </c>
      <c r="C49" s="1">
        <v>26</v>
      </c>
      <c r="D49" s="1">
        <v>2717</v>
      </c>
      <c r="E49" s="1">
        <v>2941</v>
      </c>
      <c r="F49" s="1">
        <v>1936</v>
      </c>
      <c r="G49" s="1">
        <v>2229</v>
      </c>
      <c r="H49" s="1">
        <v>752</v>
      </c>
      <c r="I49" s="1">
        <v>894</v>
      </c>
      <c r="J49" s="1">
        <v>203</v>
      </c>
      <c r="K49" s="1">
        <v>184</v>
      </c>
      <c r="L49" s="9">
        <f t="shared" si="8"/>
        <v>2891</v>
      </c>
      <c r="M49" s="9">
        <f t="shared" si="9"/>
        <v>6274</v>
      </c>
    </row>
    <row r="50" spans="1:13" ht="11.25">
      <c r="A50" s="1" t="s">
        <v>2</v>
      </c>
      <c r="B50" s="1">
        <v>0</v>
      </c>
      <c r="C50" s="1">
        <v>26</v>
      </c>
      <c r="D50" s="1">
        <v>263</v>
      </c>
      <c r="E50" s="1">
        <v>281</v>
      </c>
      <c r="F50" s="1">
        <v>16</v>
      </c>
      <c r="G50" s="1">
        <v>57</v>
      </c>
      <c r="H50" s="1">
        <v>0</v>
      </c>
      <c r="I50" s="1">
        <v>0</v>
      </c>
      <c r="J50" s="1">
        <v>1</v>
      </c>
      <c r="K50" s="1">
        <v>0</v>
      </c>
      <c r="L50" s="9">
        <f t="shared" si="8"/>
        <v>17</v>
      </c>
      <c r="M50" s="9">
        <f t="shared" si="9"/>
        <v>364</v>
      </c>
    </row>
    <row r="51" spans="1:13" ht="11.25">
      <c r="A51" s="1" t="s">
        <v>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9">
        <f t="shared" si="8"/>
        <v>0</v>
      </c>
      <c r="M51" s="9">
        <f t="shared" si="9"/>
        <v>0</v>
      </c>
    </row>
    <row r="60" spans="1:17" ht="11.25" customHeight="1">
      <c r="A60" s="1"/>
      <c r="B60" s="111" t="s">
        <v>12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3"/>
    </row>
    <row r="61" spans="1:17" ht="20.25" customHeight="1">
      <c r="A61" s="3"/>
      <c r="B61" s="109" t="s">
        <v>41</v>
      </c>
      <c r="C61" s="106"/>
      <c r="D61" s="110" t="s">
        <v>7</v>
      </c>
      <c r="E61" s="106"/>
      <c r="F61" s="105" t="s">
        <v>8</v>
      </c>
      <c r="G61" s="106"/>
      <c r="H61" s="105" t="s">
        <v>46</v>
      </c>
      <c r="I61" s="106"/>
      <c r="J61" s="105" t="s">
        <v>47</v>
      </c>
      <c r="K61" s="106"/>
      <c r="L61" s="105" t="s">
        <v>9</v>
      </c>
      <c r="M61" s="106"/>
      <c r="N61" s="105" t="s">
        <v>10</v>
      </c>
      <c r="O61" s="106"/>
      <c r="P61" s="107" t="s">
        <v>11</v>
      </c>
      <c r="Q61" s="108"/>
    </row>
    <row r="62" spans="1:17" ht="33.75">
      <c r="A62" s="45"/>
      <c r="B62" s="36" t="s">
        <v>42</v>
      </c>
      <c r="C62" s="2" t="s">
        <v>43</v>
      </c>
      <c r="D62" s="36" t="s">
        <v>42</v>
      </c>
      <c r="E62" s="2" t="s">
        <v>43</v>
      </c>
      <c r="F62" s="36" t="s">
        <v>42</v>
      </c>
      <c r="G62" s="2" t="s">
        <v>43</v>
      </c>
      <c r="H62" s="2" t="s">
        <v>42</v>
      </c>
      <c r="I62" s="39" t="s">
        <v>43</v>
      </c>
      <c r="J62" s="36" t="s">
        <v>42</v>
      </c>
      <c r="K62" s="39" t="s">
        <v>43</v>
      </c>
      <c r="L62" s="2" t="s">
        <v>42</v>
      </c>
      <c r="M62" s="2" t="s">
        <v>43</v>
      </c>
      <c r="N62" s="2" t="s">
        <v>42</v>
      </c>
      <c r="O62" s="2" t="s">
        <v>43</v>
      </c>
      <c r="P62" s="69" t="s">
        <v>42</v>
      </c>
      <c r="Q62" s="66" t="s">
        <v>43</v>
      </c>
    </row>
    <row r="63" spans="1:17" ht="11.25">
      <c r="A63" s="1" t="s">
        <v>1</v>
      </c>
      <c r="B63" s="6">
        <v>35</v>
      </c>
      <c r="C63" s="1">
        <v>53</v>
      </c>
      <c r="D63" s="34">
        <v>4758</v>
      </c>
      <c r="E63" s="1">
        <v>3254</v>
      </c>
      <c r="F63" s="1">
        <v>7883</v>
      </c>
      <c r="G63" s="1">
        <v>6208</v>
      </c>
      <c r="H63" s="1">
        <v>0</v>
      </c>
      <c r="I63" s="1">
        <v>3638</v>
      </c>
      <c r="J63" s="1">
        <v>0</v>
      </c>
      <c r="K63" s="1">
        <v>480</v>
      </c>
      <c r="L63" s="1">
        <v>550</v>
      </c>
      <c r="M63" s="1">
        <v>647</v>
      </c>
      <c r="N63" s="1">
        <v>289</v>
      </c>
      <c r="O63" s="1">
        <v>275</v>
      </c>
      <c r="P63" s="9">
        <f>SUM(B63+D63+F63+L63+N63)</f>
        <v>13515</v>
      </c>
      <c r="Q63" s="9">
        <f>SUM(C63+E63+G63+I63+K63+M63+O63)</f>
        <v>14555</v>
      </c>
    </row>
    <row r="64" spans="1:17" ht="11.25">
      <c r="A64" s="1" t="s">
        <v>2</v>
      </c>
      <c r="B64" s="6">
        <v>35</v>
      </c>
      <c r="C64" s="1">
        <v>53</v>
      </c>
      <c r="D64" s="34">
        <v>2137</v>
      </c>
      <c r="E64" s="1">
        <v>1252</v>
      </c>
      <c r="F64" s="1">
        <v>5264</v>
      </c>
      <c r="G64" s="1">
        <v>4111</v>
      </c>
      <c r="H64" s="1">
        <v>0</v>
      </c>
      <c r="I64" s="1">
        <v>2322</v>
      </c>
      <c r="J64" s="1">
        <v>0</v>
      </c>
      <c r="K64" s="1">
        <v>156</v>
      </c>
      <c r="L64" s="1">
        <v>0</v>
      </c>
      <c r="M64" s="1">
        <v>0</v>
      </c>
      <c r="N64" s="1">
        <v>119</v>
      </c>
      <c r="O64" s="1">
        <v>118</v>
      </c>
      <c r="P64" s="9">
        <f aca="true" t="shared" si="10" ref="P64:P71">SUM(B64+D64+F64+L64+N64)</f>
        <v>7555</v>
      </c>
      <c r="Q64" s="9">
        <f aca="true" t="shared" si="11" ref="Q64:Q71">SUM(C64+E64+G64+I64+K64+M64+O64)</f>
        <v>8012</v>
      </c>
    </row>
    <row r="65" spans="1:17" ht="11.25">
      <c r="A65" s="1" t="s">
        <v>3</v>
      </c>
      <c r="B65" s="6">
        <v>13</v>
      </c>
      <c r="C65" s="1">
        <v>12</v>
      </c>
      <c r="D65" s="34">
        <v>2099</v>
      </c>
      <c r="E65" s="1">
        <v>1186</v>
      </c>
      <c r="F65" s="1">
        <v>5832</v>
      </c>
      <c r="G65" s="1">
        <v>4504</v>
      </c>
      <c r="H65" s="1">
        <v>0</v>
      </c>
      <c r="I65" s="1">
        <v>2589</v>
      </c>
      <c r="J65" s="1">
        <v>0</v>
      </c>
      <c r="K65" s="1">
        <v>208</v>
      </c>
      <c r="L65" s="1">
        <v>0</v>
      </c>
      <c r="M65" s="1">
        <v>0</v>
      </c>
      <c r="N65" s="1">
        <v>135</v>
      </c>
      <c r="O65" s="1">
        <v>141</v>
      </c>
      <c r="P65" s="9">
        <f t="shared" si="10"/>
        <v>8079</v>
      </c>
      <c r="Q65" s="9">
        <f t="shared" si="11"/>
        <v>8640</v>
      </c>
    </row>
    <row r="66" spans="1:17" ht="11.25">
      <c r="A66" s="1" t="s">
        <v>2</v>
      </c>
      <c r="B66" s="6">
        <v>13</v>
      </c>
      <c r="C66" s="1">
        <v>12</v>
      </c>
      <c r="D66" s="34">
        <v>1873</v>
      </c>
      <c r="E66" s="1">
        <v>1040</v>
      </c>
      <c r="F66" s="1">
        <v>5207</v>
      </c>
      <c r="G66" s="1">
        <v>4080</v>
      </c>
      <c r="H66" s="1">
        <v>0</v>
      </c>
      <c r="I66" s="1">
        <v>2213</v>
      </c>
      <c r="J66" s="1">
        <v>0</v>
      </c>
      <c r="K66" s="1">
        <v>156</v>
      </c>
      <c r="L66" s="1">
        <v>0</v>
      </c>
      <c r="M66" s="1">
        <v>0</v>
      </c>
      <c r="N66" s="1">
        <v>119</v>
      </c>
      <c r="O66" s="1">
        <v>118</v>
      </c>
      <c r="P66" s="9">
        <f t="shared" si="10"/>
        <v>7212</v>
      </c>
      <c r="Q66" s="9">
        <f t="shared" si="11"/>
        <v>7619</v>
      </c>
    </row>
    <row r="67" spans="1:17" ht="11.25">
      <c r="A67" s="1" t="s">
        <v>4</v>
      </c>
      <c r="B67" s="6">
        <v>0</v>
      </c>
      <c r="C67" s="1">
        <v>0</v>
      </c>
      <c r="D67" s="34">
        <v>125</v>
      </c>
      <c r="E67" s="1">
        <v>107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9">
        <f t="shared" si="10"/>
        <v>125</v>
      </c>
      <c r="Q67" s="9">
        <f t="shared" si="11"/>
        <v>107</v>
      </c>
    </row>
    <row r="68" spans="1:17" ht="11.25">
      <c r="A68" s="1" t="s">
        <v>2</v>
      </c>
      <c r="B68" s="6">
        <v>0</v>
      </c>
      <c r="C68" s="1">
        <v>0</v>
      </c>
      <c r="D68" s="34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9">
        <f t="shared" si="10"/>
        <v>0</v>
      </c>
      <c r="Q68" s="9">
        <f t="shared" si="11"/>
        <v>0</v>
      </c>
    </row>
    <row r="69" spans="1:17" ht="11.25">
      <c r="A69" s="1" t="s">
        <v>5</v>
      </c>
      <c r="B69" s="6">
        <v>22</v>
      </c>
      <c r="C69" s="1">
        <v>41</v>
      </c>
      <c r="D69" s="34">
        <v>2534</v>
      </c>
      <c r="E69" s="1">
        <v>1961</v>
      </c>
      <c r="F69" s="1">
        <v>2051</v>
      </c>
      <c r="G69" s="1">
        <v>1704</v>
      </c>
      <c r="H69" s="1">
        <v>0</v>
      </c>
      <c r="I69" s="1">
        <v>1049</v>
      </c>
      <c r="J69" s="1">
        <v>0</v>
      </c>
      <c r="K69" s="1">
        <v>272</v>
      </c>
      <c r="L69" s="1">
        <v>550</v>
      </c>
      <c r="M69" s="1">
        <v>647</v>
      </c>
      <c r="N69" s="1">
        <v>154</v>
      </c>
      <c r="O69" s="1">
        <v>134</v>
      </c>
      <c r="P69" s="9">
        <f t="shared" si="10"/>
        <v>5311</v>
      </c>
      <c r="Q69" s="9">
        <f t="shared" si="11"/>
        <v>5808</v>
      </c>
    </row>
    <row r="70" spans="1:17" ht="11.25">
      <c r="A70" s="1" t="s">
        <v>2</v>
      </c>
      <c r="B70" s="6">
        <v>22</v>
      </c>
      <c r="C70" s="1">
        <v>41</v>
      </c>
      <c r="D70" s="34">
        <v>264</v>
      </c>
      <c r="E70" s="1">
        <v>212</v>
      </c>
      <c r="F70" s="1">
        <v>57</v>
      </c>
      <c r="G70" s="1">
        <v>31</v>
      </c>
      <c r="H70" s="1">
        <v>0</v>
      </c>
      <c r="I70" s="1">
        <v>109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9">
        <f t="shared" si="10"/>
        <v>343</v>
      </c>
      <c r="Q70" s="9">
        <f t="shared" si="11"/>
        <v>393</v>
      </c>
    </row>
    <row r="71" spans="1:17" ht="11.25">
      <c r="A71" s="1" t="s">
        <v>6</v>
      </c>
      <c r="B71" s="6">
        <v>0</v>
      </c>
      <c r="C71" s="1">
        <v>0</v>
      </c>
      <c r="D71" s="34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9">
        <f t="shared" si="10"/>
        <v>0</v>
      </c>
      <c r="Q71" s="9">
        <f t="shared" si="11"/>
        <v>0</v>
      </c>
    </row>
    <row r="80" spans="1:19" ht="11.25">
      <c r="A80" s="111" t="s">
        <v>12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3"/>
    </row>
    <row r="81" spans="1:19" ht="21" customHeight="1">
      <c r="A81" s="3"/>
      <c r="B81" s="109" t="s">
        <v>41</v>
      </c>
      <c r="C81" s="106"/>
      <c r="D81" s="110" t="s">
        <v>7</v>
      </c>
      <c r="E81" s="106"/>
      <c r="F81" s="105" t="s">
        <v>8</v>
      </c>
      <c r="G81" s="106"/>
      <c r="H81" s="105" t="s">
        <v>46</v>
      </c>
      <c r="I81" s="106"/>
      <c r="J81" s="105" t="s">
        <v>50</v>
      </c>
      <c r="K81" s="106"/>
      <c r="L81" s="105" t="s">
        <v>47</v>
      </c>
      <c r="M81" s="106"/>
      <c r="N81" s="105" t="s">
        <v>9</v>
      </c>
      <c r="O81" s="106"/>
      <c r="P81" s="105" t="s">
        <v>10</v>
      </c>
      <c r="Q81" s="106"/>
      <c r="R81" s="107" t="s">
        <v>11</v>
      </c>
      <c r="S81" s="108"/>
    </row>
    <row r="82" spans="1:19" ht="33.75">
      <c r="A82" s="40"/>
      <c r="B82" s="2" t="s">
        <v>48</v>
      </c>
      <c r="C82" s="2" t="s">
        <v>49</v>
      </c>
      <c r="D82" s="2" t="s">
        <v>48</v>
      </c>
      <c r="E82" s="2" t="s">
        <v>49</v>
      </c>
      <c r="F82" s="2" t="s">
        <v>48</v>
      </c>
      <c r="G82" s="2" t="s">
        <v>49</v>
      </c>
      <c r="H82" s="2" t="s">
        <v>48</v>
      </c>
      <c r="I82" s="2" t="s">
        <v>49</v>
      </c>
      <c r="J82" s="2" t="s">
        <v>48</v>
      </c>
      <c r="K82" s="2" t="s">
        <v>49</v>
      </c>
      <c r="L82" s="2" t="s">
        <v>48</v>
      </c>
      <c r="M82" s="2" t="s">
        <v>49</v>
      </c>
      <c r="N82" s="2" t="s">
        <v>48</v>
      </c>
      <c r="O82" s="2" t="s">
        <v>49</v>
      </c>
      <c r="P82" s="2" t="s">
        <v>48</v>
      </c>
      <c r="Q82" s="2" t="s">
        <v>49</v>
      </c>
      <c r="R82" s="66" t="s">
        <v>48</v>
      </c>
      <c r="S82" s="66" t="s">
        <v>49</v>
      </c>
    </row>
    <row r="83" spans="1:19" ht="11.25">
      <c r="A83" s="1" t="s">
        <v>1</v>
      </c>
      <c r="B83" s="6">
        <v>50</v>
      </c>
      <c r="C83" s="1">
        <v>35</v>
      </c>
      <c r="D83" s="1">
        <v>3012</v>
      </c>
      <c r="E83" s="1">
        <v>1970</v>
      </c>
      <c r="F83" s="1">
        <v>5855</v>
      </c>
      <c r="G83" s="1">
        <v>4632</v>
      </c>
      <c r="H83" s="1">
        <v>3203</v>
      </c>
      <c r="I83" s="1">
        <v>5682</v>
      </c>
      <c r="J83" s="1">
        <v>0</v>
      </c>
      <c r="K83" s="1">
        <v>7</v>
      </c>
      <c r="L83" s="1">
        <v>402</v>
      </c>
      <c r="M83" s="1">
        <v>754</v>
      </c>
      <c r="N83" s="1">
        <v>399</v>
      </c>
      <c r="O83" s="1">
        <v>474</v>
      </c>
      <c r="P83" s="1">
        <v>260</v>
      </c>
      <c r="Q83" s="1">
        <v>242</v>
      </c>
      <c r="R83" s="9">
        <f>SUM(B83+D83+F83+H83+J83+L83+N83+P83)</f>
        <v>13181</v>
      </c>
      <c r="S83" s="9">
        <f>SUM(C83+E83+G83+I83+K83+M83+O83+Q83)</f>
        <v>13796</v>
      </c>
    </row>
    <row r="84" spans="1:19" ht="11.25">
      <c r="A84" s="1" t="s">
        <v>2</v>
      </c>
      <c r="B84" s="6">
        <v>50</v>
      </c>
      <c r="C84" s="1">
        <v>33</v>
      </c>
      <c r="D84" s="34">
        <v>1243</v>
      </c>
      <c r="E84" s="1">
        <v>810</v>
      </c>
      <c r="F84" s="1">
        <v>4005</v>
      </c>
      <c r="G84" s="1">
        <v>3137</v>
      </c>
      <c r="H84" s="1">
        <v>2137</v>
      </c>
      <c r="I84" s="1">
        <v>3482</v>
      </c>
      <c r="J84" s="1">
        <v>0</v>
      </c>
      <c r="K84" s="1">
        <v>6</v>
      </c>
      <c r="L84" s="1">
        <v>156</v>
      </c>
      <c r="M84" s="1">
        <v>225</v>
      </c>
      <c r="N84" s="1">
        <v>0</v>
      </c>
      <c r="O84" s="1">
        <v>0</v>
      </c>
      <c r="P84" s="1">
        <v>113</v>
      </c>
      <c r="Q84" s="1">
        <v>110</v>
      </c>
      <c r="R84" s="9">
        <f aca="true" t="shared" si="12" ref="R84:R91">SUM(B84+D84+F84+H84+J84+L84+N84+P84)</f>
        <v>7704</v>
      </c>
      <c r="S84" s="9">
        <f aca="true" t="shared" si="13" ref="S84:S91">SUM(C84+E84+G84+I84+K84+M84+O84+Q84)</f>
        <v>7803</v>
      </c>
    </row>
    <row r="85" spans="1:19" ht="11.25">
      <c r="A85" s="1" t="s">
        <v>3</v>
      </c>
      <c r="B85" s="6">
        <v>12</v>
      </c>
      <c r="C85" s="1">
        <v>0</v>
      </c>
      <c r="D85" s="34">
        <v>1169</v>
      </c>
      <c r="E85" s="1">
        <v>756</v>
      </c>
      <c r="F85" s="1">
        <v>4366</v>
      </c>
      <c r="G85" s="1">
        <v>3398</v>
      </c>
      <c r="H85" s="1">
        <v>2375</v>
      </c>
      <c r="I85" s="1">
        <v>3954</v>
      </c>
      <c r="J85" s="1">
        <v>0</v>
      </c>
      <c r="K85" s="1">
        <v>7</v>
      </c>
      <c r="L85" s="1">
        <v>199</v>
      </c>
      <c r="M85" s="1">
        <v>335</v>
      </c>
      <c r="N85" s="1">
        <v>0</v>
      </c>
      <c r="O85" s="1">
        <v>0</v>
      </c>
      <c r="P85" s="1">
        <v>135</v>
      </c>
      <c r="Q85" s="1">
        <v>129</v>
      </c>
      <c r="R85" s="9">
        <f t="shared" si="12"/>
        <v>8256</v>
      </c>
      <c r="S85" s="9">
        <f t="shared" si="13"/>
        <v>8579</v>
      </c>
    </row>
    <row r="86" spans="1:19" ht="11.25">
      <c r="A86" s="1" t="s">
        <v>2</v>
      </c>
      <c r="B86" s="6">
        <v>12</v>
      </c>
      <c r="C86" s="1">
        <v>0</v>
      </c>
      <c r="D86" s="34">
        <v>1036</v>
      </c>
      <c r="E86" s="1">
        <v>674</v>
      </c>
      <c r="F86" s="1">
        <v>3962</v>
      </c>
      <c r="G86" s="1">
        <v>3096</v>
      </c>
      <c r="H86" s="1">
        <v>2049</v>
      </c>
      <c r="I86" s="1">
        <v>3309</v>
      </c>
      <c r="J86" s="1">
        <v>0</v>
      </c>
      <c r="K86" s="1">
        <v>6</v>
      </c>
      <c r="L86" s="1">
        <v>156</v>
      </c>
      <c r="M86" s="1">
        <v>225</v>
      </c>
      <c r="N86" s="1">
        <v>0</v>
      </c>
      <c r="O86" s="1">
        <v>0</v>
      </c>
      <c r="P86" s="1">
        <v>113</v>
      </c>
      <c r="Q86" s="1">
        <v>110</v>
      </c>
      <c r="R86" s="9">
        <f t="shared" si="12"/>
        <v>7328</v>
      </c>
      <c r="S86" s="9">
        <f t="shared" si="13"/>
        <v>7420</v>
      </c>
    </row>
    <row r="87" spans="1:19" ht="11.25">
      <c r="A87" s="1" t="s">
        <v>4</v>
      </c>
      <c r="B87" s="6">
        <v>0</v>
      </c>
      <c r="C87" s="1">
        <v>0</v>
      </c>
      <c r="D87" s="34">
        <v>105</v>
      </c>
      <c r="E87" s="1">
        <v>108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9">
        <f t="shared" si="12"/>
        <v>105</v>
      </c>
      <c r="S87" s="9">
        <f t="shared" si="13"/>
        <v>108</v>
      </c>
    </row>
    <row r="88" spans="1:19" ht="11.25">
      <c r="A88" s="1" t="s">
        <v>2</v>
      </c>
      <c r="B88" s="6">
        <v>0</v>
      </c>
      <c r="C88" s="1">
        <v>0</v>
      </c>
      <c r="D88" s="34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9">
        <f t="shared" si="12"/>
        <v>0</v>
      </c>
      <c r="S88" s="9">
        <f t="shared" si="13"/>
        <v>0</v>
      </c>
    </row>
    <row r="89" spans="1:19" ht="11.25">
      <c r="A89" s="1" t="s">
        <v>5</v>
      </c>
      <c r="B89" s="6">
        <v>38</v>
      </c>
      <c r="C89" s="1">
        <v>35</v>
      </c>
      <c r="D89" s="34">
        <v>1738</v>
      </c>
      <c r="E89" s="1">
        <v>1106</v>
      </c>
      <c r="F89" s="1">
        <v>1489</v>
      </c>
      <c r="G89" s="1">
        <v>1234</v>
      </c>
      <c r="H89" s="1">
        <v>828</v>
      </c>
      <c r="I89" s="1">
        <v>1728</v>
      </c>
      <c r="J89" s="1">
        <v>0</v>
      </c>
      <c r="K89" s="1">
        <v>0</v>
      </c>
      <c r="L89" s="1">
        <v>203</v>
      </c>
      <c r="M89" s="1">
        <v>419</v>
      </c>
      <c r="N89" s="1">
        <v>399</v>
      </c>
      <c r="O89" s="1">
        <v>474</v>
      </c>
      <c r="P89" s="1">
        <v>125</v>
      </c>
      <c r="Q89" s="1">
        <v>113</v>
      </c>
      <c r="R89" s="9">
        <f t="shared" si="12"/>
        <v>4820</v>
      </c>
      <c r="S89" s="9">
        <f t="shared" si="13"/>
        <v>5109</v>
      </c>
    </row>
    <row r="90" spans="1:19" ht="11.25">
      <c r="A90" s="1" t="s">
        <v>2</v>
      </c>
      <c r="B90" s="6">
        <v>38</v>
      </c>
      <c r="C90" s="1">
        <v>33</v>
      </c>
      <c r="D90" s="34">
        <v>207</v>
      </c>
      <c r="E90" s="1">
        <v>136</v>
      </c>
      <c r="F90" s="1">
        <v>43</v>
      </c>
      <c r="G90" s="1">
        <v>41</v>
      </c>
      <c r="H90" s="1">
        <v>88</v>
      </c>
      <c r="I90" s="1">
        <v>173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9">
        <f t="shared" si="12"/>
        <v>376</v>
      </c>
      <c r="S90" s="9">
        <f t="shared" si="13"/>
        <v>383</v>
      </c>
    </row>
    <row r="91" spans="1:19" ht="11.25">
      <c r="A91" s="1" t="s">
        <v>6</v>
      </c>
      <c r="B91" s="6">
        <v>0</v>
      </c>
      <c r="C91" s="1">
        <v>0</v>
      </c>
      <c r="D91" s="34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9">
        <f t="shared" si="12"/>
        <v>0</v>
      </c>
      <c r="S91" s="9">
        <f t="shared" si="13"/>
        <v>0</v>
      </c>
    </row>
    <row r="94" spans="1:19" ht="11.25">
      <c r="A94" s="111" t="s">
        <v>12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3"/>
    </row>
    <row r="95" spans="1:19" ht="21" customHeight="1">
      <c r="A95" s="3"/>
      <c r="B95" s="109" t="s">
        <v>41</v>
      </c>
      <c r="C95" s="106"/>
      <c r="D95" s="110" t="s">
        <v>7</v>
      </c>
      <c r="E95" s="106"/>
      <c r="F95" s="105" t="s">
        <v>8</v>
      </c>
      <c r="G95" s="106"/>
      <c r="H95" s="105" t="s">
        <v>46</v>
      </c>
      <c r="I95" s="106"/>
      <c r="J95" s="105" t="s">
        <v>50</v>
      </c>
      <c r="K95" s="106"/>
      <c r="L95" s="105" t="s">
        <v>47</v>
      </c>
      <c r="M95" s="106"/>
      <c r="N95" s="105" t="s">
        <v>9</v>
      </c>
      <c r="O95" s="106"/>
      <c r="P95" s="105" t="s">
        <v>10</v>
      </c>
      <c r="Q95" s="106"/>
      <c r="R95" s="107" t="s">
        <v>11</v>
      </c>
      <c r="S95" s="108"/>
    </row>
    <row r="96" spans="1:19" s="51" customFormat="1" ht="33.75" customHeight="1">
      <c r="A96" s="70"/>
      <c r="B96" s="52" t="s">
        <v>51</v>
      </c>
      <c r="C96" s="53" t="s">
        <v>52</v>
      </c>
      <c r="D96" s="52" t="s">
        <v>51</v>
      </c>
      <c r="E96" s="53" t="s">
        <v>52</v>
      </c>
      <c r="F96" s="52" t="s">
        <v>51</v>
      </c>
      <c r="G96" s="53" t="s">
        <v>52</v>
      </c>
      <c r="H96" s="52" t="s">
        <v>51</v>
      </c>
      <c r="I96" s="53" t="s">
        <v>52</v>
      </c>
      <c r="J96" s="52" t="s">
        <v>51</v>
      </c>
      <c r="K96" s="53" t="s">
        <v>52</v>
      </c>
      <c r="L96" s="52" t="s">
        <v>51</v>
      </c>
      <c r="M96" s="53" t="s">
        <v>52</v>
      </c>
      <c r="N96" s="52" t="s">
        <v>51</v>
      </c>
      <c r="O96" s="53" t="s">
        <v>52</v>
      </c>
      <c r="P96" s="52" t="s">
        <v>51</v>
      </c>
      <c r="Q96" s="53" t="s">
        <v>52</v>
      </c>
      <c r="R96" s="67" t="s">
        <v>51</v>
      </c>
      <c r="S96" s="68" t="s">
        <v>52</v>
      </c>
    </row>
    <row r="97" spans="1:19" ht="11.25">
      <c r="A97" s="1" t="s">
        <v>1</v>
      </c>
      <c r="B97" s="6">
        <v>34</v>
      </c>
      <c r="C97" s="1">
        <v>198</v>
      </c>
      <c r="D97" s="1">
        <v>1784</v>
      </c>
      <c r="E97" s="1">
        <v>798</v>
      </c>
      <c r="F97" s="1">
        <v>4435</v>
      </c>
      <c r="G97" s="1">
        <v>3176</v>
      </c>
      <c r="H97" s="1">
        <v>5313</v>
      </c>
      <c r="I97" s="1">
        <v>7471</v>
      </c>
      <c r="J97" s="1">
        <v>20</v>
      </c>
      <c r="K97" s="1">
        <v>360</v>
      </c>
      <c r="L97" s="1">
        <v>683</v>
      </c>
      <c r="M97" s="1">
        <v>926</v>
      </c>
      <c r="N97" s="1">
        <v>401</v>
      </c>
      <c r="O97" s="1">
        <v>466</v>
      </c>
      <c r="P97" s="1">
        <v>227</v>
      </c>
      <c r="Q97" s="1">
        <v>207</v>
      </c>
      <c r="R97" s="9">
        <f>SUM(B97+D97+F97+H97+J97+L97+N97+P97)</f>
        <v>12897</v>
      </c>
      <c r="S97" s="9">
        <f>SUM(C97+E97+G97+I97+K97+M97+O97+Q97)</f>
        <v>13602</v>
      </c>
    </row>
    <row r="98" spans="1:19" ht="11.25">
      <c r="A98" s="1" t="s">
        <v>2</v>
      </c>
      <c r="B98" s="6">
        <v>32</v>
      </c>
      <c r="C98" s="1">
        <v>193</v>
      </c>
      <c r="D98" s="34">
        <v>780</v>
      </c>
      <c r="E98" s="1">
        <v>378</v>
      </c>
      <c r="F98" s="1">
        <v>3007</v>
      </c>
      <c r="G98" s="1">
        <v>2120</v>
      </c>
      <c r="H98" s="1">
        <v>3377</v>
      </c>
      <c r="I98" s="1">
        <v>4712</v>
      </c>
      <c r="J98" s="1">
        <v>14</v>
      </c>
      <c r="K98" s="1">
        <v>152</v>
      </c>
      <c r="L98" s="1">
        <v>227</v>
      </c>
      <c r="M98" s="1">
        <v>309</v>
      </c>
      <c r="N98" s="1">
        <v>0</v>
      </c>
      <c r="O98" s="1">
        <v>0</v>
      </c>
      <c r="P98" s="1">
        <v>104</v>
      </c>
      <c r="Q98" s="1">
        <v>99</v>
      </c>
      <c r="R98" s="9">
        <f aca="true" t="shared" si="14" ref="R98:R105">SUM(B98+D98+F98+H98+J98+L98+N98+P98)</f>
        <v>7541</v>
      </c>
      <c r="S98" s="9">
        <f aca="true" t="shared" si="15" ref="S98:S105">SUM(C98+E98+G98+I98+K98+M98+O98+Q98)</f>
        <v>7963</v>
      </c>
    </row>
    <row r="99" spans="1:19" ht="11.25">
      <c r="A99" s="1" t="s">
        <v>3</v>
      </c>
      <c r="B99" s="6">
        <v>0</v>
      </c>
      <c r="C99" s="1">
        <v>90</v>
      </c>
      <c r="D99" s="34">
        <v>725</v>
      </c>
      <c r="E99" s="1">
        <v>373</v>
      </c>
      <c r="F99" s="1">
        <v>3267</v>
      </c>
      <c r="G99" s="1">
        <v>2349</v>
      </c>
      <c r="H99" s="1">
        <v>3793</v>
      </c>
      <c r="I99" s="1">
        <v>5168</v>
      </c>
      <c r="J99" s="1">
        <v>5</v>
      </c>
      <c r="K99" s="1">
        <v>48</v>
      </c>
      <c r="L99" s="1">
        <v>325</v>
      </c>
      <c r="M99" s="1">
        <v>422</v>
      </c>
      <c r="N99" s="1">
        <v>0</v>
      </c>
      <c r="O99" s="1">
        <v>0</v>
      </c>
      <c r="P99" s="1">
        <v>126</v>
      </c>
      <c r="Q99" s="1">
        <v>110</v>
      </c>
      <c r="R99" s="9">
        <f t="shared" si="14"/>
        <v>8241</v>
      </c>
      <c r="S99" s="9">
        <f t="shared" si="15"/>
        <v>8560</v>
      </c>
    </row>
    <row r="100" spans="1:19" ht="11.25">
      <c r="A100" s="1" t="s">
        <v>2</v>
      </c>
      <c r="B100" s="6">
        <v>0</v>
      </c>
      <c r="C100" s="1">
        <v>90</v>
      </c>
      <c r="D100" s="34">
        <v>652</v>
      </c>
      <c r="E100" s="1">
        <v>338</v>
      </c>
      <c r="F100" s="1">
        <v>2965</v>
      </c>
      <c r="G100" s="1">
        <v>2087</v>
      </c>
      <c r="H100" s="1">
        <v>3224</v>
      </c>
      <c r="I100" s="1">
        <v>4419</v>
      </c>
      <c r="J100" s="1">
        <v>5</v>
      </c>
      <c r="K100" s="1">
        <v>44</v>
      </c>
      <c r="L100" s="1">
        <v>227</v>
      </c>
      <c r="M100" s="1">
        <v>283</v>
      </c>
      <c r="N100" s="1">
        <v>0</v>
      </c>
      <c r="O100" s="1">
        <v>0</v>
      </c>
      <c r="P100" s="1">
        <v>102</v>
      </c>
      <c r="Q100" s="1">
        <v>99</v>
      </c>
      <c r="R100" s="9">
        <f t="shared" si="14"/>
        <v>7175</v>
      </c>
      <c r="S100" s="9">
        <f t="shared" si="15"/>
        <v>7360</v>
      </c>
    </row>
    <row r="101" spans="1:19" ht="11.25">
      <c r="A101" s="1" t="s">
        <v>4</v>
      </c>
      <c r="B101" s="6">
        <v>0</v>
      </c>
      <c r="C101" s="1">
        <v>0</v>
      </c>
      <c r="D101" s="34">
        <v>104</v>
      </c>
      <c r="E101" s="1">
        <v>35</v>
      </c>
      <c r="F101" s="1">
        <v>0</v>
      </c>
      <c r="G101" s="1">
        <v>0</v>
      </c>
      <c r="H101" s="1">
        <v>0</v>
      </c>
      <c r="I101" s="1">
        <v>15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9">
        <f t="shared" si="14"/>
        <v>104</v>
      </c>
      <c r="S101" s="9">
        <f t="shared" si="15"/>
        <v>50</v>
      </c>
    </row>
    <row r="102" spans="1:19" ht="11.25">
      <c r="A102" s="1" t="s">
        <v>2</v>
      </c>
      <c r="B102" s="6">
        <v>0</v>
      </c>
      <c r="C102" s="1">
        <v>0</v>
      </c>
      <c r="D102" s="34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9">
        <f t="shared" si="14"/>
        <v>0</v>
      </c>
      <c r="S102" s="9">
        <f t="shared" si="15"/>
        <v>0</v>
      </c>
    </row>
    <row r="103" spans="1:19" ht="11.25">
      <c r="A103" s="1" t="s">
        <v>5</v>
      </c>
      <c r="B103" s="6">
        <v>34</v>
      </c>
      <c r="C103" s="1">
        <v>108</v>
      </c>
      <c r="D103" s="34">
        <v>955</v>
      </c>
      <c r="E103" s="1">
        <v>390</v>
      </c>
      <c r="F103" s="1">
        <v>1168</v>
      </c>
      <c r="G103" s="1">
        <v>827</v>
      </c>
      <c r="H103" s="1">
        <v>1520</v>
      </c>
      <c r="I103" s="1">
        <v>2288</v>
      </c>
      <c r="J103" s="1">
        <v>15</v>
      </c>
      <c r="K103" s="1">
        <v>312</v>
      </c>
      <c r="L103" s="1">
        <v>358</v>
      </c>
      <c r="M103" s="1">
        <v>504</v>
      </c>
      <c r="N103" s="1">
        <v>401</v>
      </c>
      <c r="O103" s="1">
        <v>466</v>
      </c>
      <c r="P103" s="1">
        <v>101</v>
      </c>
      <c r="Q103" s="1">
        <v>97</v>
      </c>
      <c r="R103" s="9">
        <f t="shared" si="14"/>
        <v>4552</v>
      </c>
      <c r="S103" s="9">
        <f t="shared" si="15"/>
        <v>4992</v>
      </c>
    </row>
    <row r="104" spans="1:19" ht="11.25">
      <c r="A104" s="1" t="s">
        <v>2</v>
      </c>
      <c r="B104" s="6">
        <v>32</v>
      </c>
      <c r="C104" s="1">
        <v>103</v>
      </c>
      <c r="D104" s="34">
        <v>128</v>
      </c>
      <c r="E104" s="1">
        <v>40</v>
      </c>
      <c r="F104" s="1">
        <v>42</v>
      </c>
      <c r="G104" s="1">
        <v>33</v>
      </c>
      <c r="H104" s="1">
        <v>153</v>
      </c>
      <c r="I104" s="1">
        <v>293</v>
      </c>
      <c r="J104" s="1">
        <v>9</v>
      </c>
      <c r="K104" s="1">
        <v>108</v>
      </c>
      <c r="L104" s="1">
        <v>0</v>
      </c>
      <c r="M104" s="1">
        <v>26</v>
      </c>
      <c r="N104" s="1">
        <v>0</v>
      </c>
      <c r="O104" s="1">
        <v>0</v>
      </c>
      <c r="P104" s="1">
        <v>2</v>
      </c>
      <c r="Q104" s="1">
        <v>0</v>
      </c>
      <c r="R104" s="9">
        <f t="shared" si="14"/>
        <v>366</v>
      </c>
      <c r="S104" s="9">
        <f t="shared" si="15"/>
        <v>603</v>
      </c>
    </row>
    <row r="105" spans="1:19" ht="11.25">
      <c r="A105" s="1" t="s">
        <v>6</v>
      </c>
      <c r="B105" s="6">
        <v>0</v>
      </c>
      <c r="C105" s="1">
        <v>0</v>
      </c>
      <c r="D105" s="34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9">
        <f t="shared" si="14"/>
        <v>0</v>
      </c>
      <c r="S105" s="9">
        <f t="shared" si="15"/>
        <v>0</v>
      </c>
    </row>
    <row r="108" spans="1:19" ht="11.25">
      <c r="A108" s="111" t="s">
        <v>12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3"/>
    </row>
    <row r="109" spans="1:19" ht="24" customHeight="1">
      <c r="A109" s="3"/>
      <c r="B109" s="109" t="s">
        <v>41</v>
      </c>
      <c r="C109" s="106"/>
      <c r="D109" s="110" t="s">
        <v>7</v>
      </c>
      <c r="E109" s="106"/>
      <c r="F109" s="105" t="s">
        <v>8</v>
      </c>
      <c r="G109" s="106"/>
      <c r="H109" s="105" t="s">
        <v>46</v>
      </c>
      <c r="I109" s="106"/>
      <c r="J109" s="105" t="s">
        <v>50</v>
      </c>
      <c r="K109" s="106"/>
      <c r="L109" s="105" t="s">
        <v>47</v>
      </c>
      <c r="M109" s="106"/>
      <c r="N109" s="105" t="s">
        <v>9</v>
      </c>
      <c r="O109" s="106"/>
      <c r="P109" s="105" t="s">
        <v>10</v>
      </c>
      <c r="Q109" s="106"/>
      <c r="R109" s="107" t="s">
        <v>11</v>
      </c>
      <c r="S109" s="108"/>
    </row>
    <row r="110" spans="1:19" ht="33.75">
      <c r="A110" s="70"/>
      <c r="B110" s="52" t="s">
        <v>53</v>
      </c>
      <c r="C110" s="53" t="s">
        <v>54</v>
      </c>
      <c r="D110" s="52" t="s">
        <v>53</v>
      </c>
      <c r="E110" s="53" t="s">
        <v>54</v>
      </c>
      <c r="F110" s="52" t="s">
        <v>53</v>
      </c>
      <c r="G110" s="53" t="s">
        <v>54</v>
      </c>
      <c r="H110" s="52" t="s">
        <v>53</v>
      </c>
      <c r="I110" s="53" t="s">
        <v>54</v>
      </c>
      <c r="J110" s="52" t="s">
        <v>53</v>
      </c>
      <c r="K110" s="53" t="s">
        <v>54</v>
      </c>
      <c r="L110" s="52" t="s">
        <v>53</v>
      </c>
      <c r="M110" s="53" t="s">
        <v>54</v>
      </c>
      <c r="N110" s="52" t="s">
        <v>53</v>
      </c>
      <c r="O110" s="53" t="s">
        <v>54</v>
      </c>
      <c r="P110" s="52" t="s">
        <v>53</v>
      </c>
      <c r="Q110" s="53" t="s">
        <v>54</v>
      </c>
      <c r="R110" s="67" t="s">
        <v>53</v>
      </c>
      <c r="S110" s="68" t="s">
        <v>54</v>
      </c>
    </row>
    <row r="111" spans="1:19" ht="11.25">
      <c r="A111" s="1" t="s">
        <v>1</v>
      </c>
      <c r="B111" s="6">
        <v>173</v>
      </c>
      <c r="C111" s="1">
        <v>406</v>
      </c>
      <c r="D111" s="1">
        <v>679</v>
      </c>
      <c r="E111" s="1">
        <v>285</v>
      </c>
      <c r="F111" s="1">
        <v>3110</v>
      </c>
      <c r="G111" s="1">
        <v>1837</v>
      </c>
      <c r="H111" s="1">
        <v>6919</v>
      </c>
      <c r="I111" s="1">
        <v>8630</v>
      </c>
      <c r="J111" s="1">
        <v>374</v>
      </c>
      <c r="K111" s="1">
        <v>854</v>
      </c>
      <c r="L111" s="1">
        <v>716</v>
      </c>
      <c r="M111" s="1">
        <v>1106</v>
      </c>
      <c r="N111" s="1">
        <v>326</v>
      </c>
      <c r="O111" s="1">
        <v>627</v>
      </c>
      <c r="P111" s="1">
        <v>194</v>
      </c>
      <c r="Q111" s="1">
        <v>195</v>
      </c>
      <c r="R111" s="9">
        <f>SUM(B111+D111+F111+H111+J111+L111+N111+P111)</f>
        <v>12491</v>
      </c>
      <c r="S111" s="9">
        <f>SUM(C111+E111+G111+I111+K111+M111+O111+Q111)</f>
        <v>13940</v>
      </c>
    </row>
    <row r="112" spans="1:19" ht="11.25">
      <c r="A112" s="1" t="s">
        <v>59</v>
      </c>
      <c r="B112" s="6">
        <v>169</v>
      </c>
      <c r="C112" s="1">
        <v>382</v>
      </c>
      <c r="D112" s="34">
        <v>352</v>
      </c>
      <c r="E112" s="1">
        <v>78</v>
      </c>
      <c r="F112" s="1">
        <v>2095</v>
      </c>
      <c r="G112" s="1">
        <v>1142</v>
      </c>
      <c r="H112" s="1">
        <v>4508</v>
      </c>
      <c r="I112" s="1">
        <v>5519</v>
      </c>
      <c r="J112" s="1">
        <v>211</v>
      </c>
      <c r="K112" s="1">
        <v>442</v>
      </c>
      <c r="L112" s="1">
        <v>299</v>
      </c>
      <c r="M112" s="1">
        <v>347</v>
      </c>
      <c r="N112" s="1">
        <v>0</v>
      </c>
      <c r="O112" s="1">
        <v>0</v>
      </c>
      <c r="P112" s="1">
        <v>97</v>
      </c>
      <c r="Q112" s="1">
        <v>105</v>
      </c>
      <c r="R112" s="9">
        <f aca="true" t="shared" si="16" ref="R112:R119">SUM(B112+D112+F112+H112+J112+L112+N112+P112)</f>
        <v>7731</v>
      </c>
      <c r="S112" s="9">
        <f aca="true" t="shared" si="17" ref="S112:S119">SUM(C112+E112+G112+I112+K112+M112+O112+Q112)</f>
        <v>8015</v>
      </c>
    </row>
    <row r="113" spans="1:19" ht="11.25">
      <c r="A113" s="1" t="s">
        <v>3</v>
      </c>
      <c r="B113" s="6">
        <v>80</v>
      </c>
      <c r="C113" s="1">
        <v>235</v>
      </c>
      <c r="D113" s="34">
        <v>353</v>
      </c>
      <c r="E113" s="1">
        <v>114</v>
      </c>
      <c r="F113" s="1">
        <v>2319</v>
      </c>
      <c r="G113" s="1">
        <v>1350</v>
      </c>
      <c r="H113" s="1">
        <v>4852</v>
      </c>
      <c r="I113" s="1">
        <v>6080</v>
      </c>
      <c r="J113" s="1">
        <v>115</v>
      </c>
      <c r="K113" s="1">
        <v>229</v>
      </c>
      <c r="L113" s="1">
        <v>413</v>
      </c>
      <c r="M113" s="1">
        <v>512</v>
      </c>
      <c r="N113" s="1">
        <v>0</v>
      </c>
      <c r="O113" s="1">
        <v>0</v>
      </c>
      <c r="P113" s="1">
        <v>110</v>
      </c>
      <c r="Q113" s="1">
        <v>117</v>
      </c>
      <c r="R113" s="9">
        <f t="shared" si="16"/>
        <v>8242</v>
      </c>
      <c r="S113" s="9">
        <f t="shared" si="17"/>
        <v>8637</v>
      </c>
    </row>
    <row r="114" spans="1:19" ht="11.25">
      <c r="A114" s="1" t="s">
        <v>59</v>
      </c>
      <c r="B114" s="6">
        <v>80</v>
      </c>
      <c r="C114" s="1">
        <v>215</v>
      </c>
      <c r="D114" s="34">
        <v>316</v>
      </c>
      <c r="E114" s="1">
        <v>70</v>
      </c>
      <c r="F114" s="1">
        <v>2059</v>
      </c>
      <c r="G114" s="1">
        <v>1128</v>
      </c>
      <c r="H114" s="1">
        <v>4226</v>
      </c>
      <c r="I114" s="1">
        <v>5134</v>
      </c>
      <c r="J114" s="1">
        <v>111</v>
      </c>
      <c r="K114" s="1">
        <v>206</v>
      </c>
      <c r="L114" s="1">
        <v>281</v>
      </c>
      <c r="M114" s="1">
        <v>319</v>
      </c>
      <c r="N114" s="1">
        <v>0</v>
      </c>
      <c r="O114" s="1">
        <v>0</v>
      </c>
      <c r="P114" s="1">
        <v>97</v>
      </c>
      <c r="Q114" s="1">
        <v>105</v>
      </c>
      <c r="R114" s="9">
        <f t="shared" si="16"/>
        <v>7170</v>
      </c>
      <c r="S114" s="9">
        <f t="shared" si="17"/>
        <v>7177</v>
      </c>
    </row>
    <row r="115" spans="1:19" ht="11.25">
      <c r="A115" s="1" t="s">
        <v>4</v>
      </c>
      <c r="B115" s="6">
        <v>0</v>
      </c>
      <c r="C115" s="1">
        <v>0</v>
      </c>
      <c r="D115" s="34">
        <v>29</v>
      </c>
      <c r="E115" s="1">
        <v>28</v>
      </c>
      <c r="F115" s="1">
        <v>0</v>
      </c>
      <c r="G115" s="1">
        <v>0</v>
      </c>
      <c r="H115" s="1">
        <v>15</v>
      </c>
      <c r="I115" s="1">
        <v>20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18</v>
      </c>
      <c r="P115" s="1">
        <v>0</v>
      </c>
      <c r="Q115" s="1">
        <v>0</v>
      </c>
      <c r="R115" s="9">
        <f t="shared" si="16"/>
        <v>44</v>
      </c>
      <c r="S115" s="9">
        <f t="shared" si="17"/>
        <v>66</v>
      </c>
    </row>
    <row r="116" spans="1:19" ht="11.25">
      <c r="A116" s="1" t="s">
        <v>59</v>
      </c>
      <c r="B116" s="6">
        <v>0</v>
      </c>
      <c r="C116" s="1">
        <v>0</v>
      </c>
      <c r="D116" s="34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9">
        <f t="shared" si="16"/>
        <v>0</v>
      </c>
      <c r="S116" s="9">
        <f t="shared" si="17"/>
        <v>0</v>
      </c>
    </row>
    <row r="117" spans="1:19" ht="11.25">
      <c r="A117" s="1" t="s">
        <v>5</v>
      </c>
      <c r="B117" s="6">
        <v>93</v>
      </c>
      <c r="C117" s="1">
        <v>171</v>
      </c>
      <c r="D117" s="34">
        <v>297</v>
      </c>
      <c r="E117" s="1">
        <v>143</v>
      </c>
      <c r="F117" s="1">
        <v>791</v>
      </c>
      <c r="G117" s="1">
        <v>487</v>
      </c>
      <c r="H117" s="1">
        <v>2052</v>
      </c>
      <c r="I117" s="1">
        <v>2530</v>
      </c>
      <c r="J117" s="1">
        <v>259</v>
      </c>
      <c r="K117" s="1">
        <v>625</v>
      </c>
      <c r="L117" s="1">
        <v>303</v>
      </c>
      <c r="M117" s="1">
        <v>594</v>
      </c>
      <c r="N117" s="1">
        <v>326</v>
      </c>
      <c r="O117" s="1">
        <v>609</v>
      </c>
      <c r="P117" s="1">
        <v>84</v>
      </c>
      <c r="Q117" s="1">
        <v>78</v>
      </c>
      <c r="R117" s="9">
        <f t="shared" si="16"/>
        <v>4205</v>
      </c>
      <c r="S117" s="9">
        <f t="shared" si="17"/>
        <v>5237</v>
      </c>
    </row>
    <row r="118" spans="1:19" ht="11.25">
      <c r="A118" s="1" t="s">
        <v>59</v>
      </c>
      <c r="B118" s="6">
        <v>89</v>
      </c>
      <c r="C118" s="1">
        <v>167</v>
      </c>
      <c r="D118" s="34">
        <v>36</v>
      </c>
      <c r="E118" s="1">
        <v>8</v>
      </c>
      <c r="F118" s="1">
        <v>36</v>
      </c>
      <c r="G118" s="1">
        <v>14</v>
      </c>
      <c r="H118" s="1">
        <v>282</v>
      </c>
      <c r="I118" s="1">
        <v>385</v>
      </c>
      <c r="J118" s="1">
        <v>100</v>
      </c>
      <c r="K118" s="1">
        <v>236</v>
      </c>
      <c r="L118" s="1">
        <v>18</v>
      </c>
      <c r="M118" s="1">
        <v>28</v>
      </c>
      <c r="N118" s="1">
        <v>0</v>
      </c>
      <c r="O118" s="1">
        <v>0</v>
      </c>
      <c r="P118" s="1">
        <v>0</v>
      </c>
      <c r="Q118" s="1">
        <v>0</v>
      </c>
      <c r="R118" s="9">
        <f t="shared" si="16"/>
        <v>561</v>
      </c>
      <c r="S118" s="9">
        <f t="shared" si="17"/>
        <v>838</v>
      </c>
    </row>
    <row r="119" spans="1:19" ht="11.25">
      <c r="A119" s="1" t="s">
        <v>6</v>
      </c>
      <c r="B119" s="6">
        <v>0</v>
      </c>
      <c r="C119" s="1">
        <v>0</v>
      </c>
      <c r="D119" s="34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9">
        <f t="shared" si="16"/>
        <v>0</v>
      </c>
      <c r="S119" s="9">
        <f t="shared" si="17"/>
        <v>0</v>
      </c>
    </row>
    <row r="122" spans="1:19" ht="11.25">
      <c r="A122" s="111" t="s">
        <v>12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3"/>
    </row>
    <row r="123" spans="1:19" ht="26.25" customHeight="1">
      <c r="A123" s="3"/>
      <c r="B123" s="109" t="s">
        <v>41</v>
      </c>
      <c r="C123" s="106"/>
      <c r="D123" s="110" t="s">
        <v>7</v>
      </c>
      <c r="E123" s="106"/>
      <c r="F123" s="105" t="s">
        <v>8</v>
      </c>
      <c r="G123" s="106"/>
      <c r="H123" s="105" t="s">
        <v>46</v>
      </c>
      <c r="I123" s="106"/>
      <c r="J123" s="105" t="s">
        <v>50</v>
      </c>
      <c r="K123" s="106"/>
      <c r="L123" s="105" t="s">
        <v>47</v>
      </c>
      <c r="M123" s="106"/>
      <c r="N123" s="105" t="s">
        <v>9</v>
      </c>
      <c r="O123" s="106"/>
      <c r="P123" s="105" t="s">
        <v>10</v>
      </c>
      <c r="Q123" s="106"/>
      <c r="R123" s="107" t="s">
        <v>11</v>
      </c>
      <c r="S123" s="108"/>
    </row>
    <row r="124" spans="1:19" ht="33.75">
      <c r="A124" s="70"/>
      <c r="B124" s="52" t="s">
        <v>57</v>
      </c>
      <c r="C124" s="53" t="s">
        <v>58</v>
      </c>
      <c r="D124" s="52" t="s">
        <v>57</v>
      </c>
      <c r="E124" s="53" t="s">
        <v>58</v>
      </c>
      <c r="F124" s="52" t="s">
        <v>57</v>
      </c>
      <c r="G124" s="53" t="s">
        <v>58</v>
      </c>
      <c r="H124" s="52" t="s">
        <v>57</v>
      </c>
      <c r="I124" s="53" t="s">
        <v>58</v>
      </c>
      <c r="J124" s="52" t="s">
        <v>57</v>
      </c>
      <c r="K124" s="53" t="s">
        <v>58</v>
      </c>
      <c r="L124" s="52" t="s">
        <v>57</v>
      </c>
      <c r="M124" s="53" t="s">
        <v>58</v>
      </c>
      <c r="N124" s="52" t="s">
        <v>57</v>
      </c>
      <c r="O124" s="53" t="s">
        <v>58</v>
      </c>
      <c r="P124" s="52" t="s">
        <v>57</v>
      </c>
      <c r="Q124" s="53" t="s">
        <v>58</v>
      </c>
      <c r="R124" s="67" t="s">
        <v>57</v>
      </c>
      <c r="S124" s="68" t="s">
        <v>58</v>
      </c>
    </row>
    <row r="125" spans="1:19" ht="11.25">
      <c r="A125" s="1" t="s">
        <v>1</v>
      </c>
      <c r="B125" s="6">
        <v>362</v>
      </c>
      <c r="C125" s="1">
        <v>458</v>
      </c>
      <c r="D125" s="1">
        <v>258</v>
      </c>
      <c r="E125" s="1">
        <v>160</v>
      </c>
      <c r="F125" s="1">
        <v>1807</v>
      </c>
      <c r="G125" s="1">
        <v>907</v>
      </c>
      <c r="H125" s="1">
        <v>7717</v>
      </c>
      <c r="I125" s="1">
        <v>8661</v>
      </c>
      <c r="J125" s="1">
        <v>945</v>
      </c>
      <c r="K125" s="1">
        <v>1279</v>
      </c>
      <c r="L125" s="1">
        <v>1020</v>
      </c>
      <c r="M125" s="1">
        <v>1284</v>
      </c>
      <c r="N125" s="1">
        <v>532</v>
      </c>
      <c r="O125" s="1">
        <v>605</v>
      </c>
      <c r="P125" s="1">
        <v>187</v>
      </c>
      <c r="Q125" s="1">
        <v>192</v>
      </c>
      <c r="R125" s="9">
        <f>SUM(B125+D125+F125+H125+J125+L125+N125+P125)</f>
        <v>12828</v>
      </c>
      <c r="S125" s="9">
        <f>SUM(C125+E125+G125+I125+K125+M125+O125+Q125)</f>
        <v>13546</v>
      </c>
    </row>
    <row r="126" spans="1:19" ht="11.25">
      <c r="A126" s="1" t="s">
        <v>59</v>
      </c>
      <c r="B126" s="6">
        <v>339</v>
      </c>
      <c r="C126" s="1">
        <v>419</v>
      </c>
      <c r="D126" s="34">
        <v>66</v>
      </c>
      <c r="E126" s="1">
        <v>41</v>
      </c>
      <c r="F126" s="1">
        <v>1069</v>
      </c>
      <c r="G126" s="1">
        <v>386</v>
      </c>
      <c r="H126" s="1">
        <v>4916</v>
      </c>
      <c r="I126" s="1">
        <v>5323</v>
      </c>
      <c r="J126" s="1">
        <v>571</v>
      </c>
      <c r="K126" s="1">
        <v>864</v>
      </c>
      <c r="L126" s="1">
        <v>348</v>
      </c>
      <c r="M126" s="1">
        <v>389</v>
      </c>
      <c r="N126" s="1">
        <v>0</v>
      </c>
      <c r="O126" s="1">
        <v>0</v>
      </c>
      <c r="P126" s="1">
        <v>101</v>
      </c>
      <c r="Q126" s="1">
        <v>104</v>
      </c>
      <c r="R126" s="9">
        <f aca="true" t="shared" si="18" ref="R126:R133">SUM(B126+D126+F126+H126+J126+L126+N126+P126)</f>
        <v>7410</v>
      </c>
      <c r="S126" s="9">
        <f aca="true" t="shared" si="19" ref="S126:S133">SUM(C126+E126+G126+I126+K126+M126+O126+Q126)</f>
        <v>7526</v>
      </c>
    </row>
    <row r="127" spans="1:19" ht="11.25">
      <c r="A127" s="1" t="s">
        <v>3</v>
      </c>
      <c r="B127" s="6">
        <v>215</v>
      </c>
      <c r="C127" s="1">
        <v>315</v>
      </c>
      <c r="D127" s="34">
        <v>102</v>
      </c>
      <c r="E127" s="1">
        <v>49</v>
      </c>
      <c r="F127" s="1">
        <v>1319</v>
      </c>
      <c r="G127" s="1">
        <v>604</v>
      </c>
      <c r="H127" s="1">
        <v>5548</v>
      </c>
      <c r="I127" s="1">
        <v>6147</v>
      </c>
      <c r="J127" s="1">
        <v>365</v>
      </c>
      <c r="K127" s="1">
        <v>588</v>
      </c>
      <c r="L127" s="1">
        <v>490</v>
      </c>
      <c r="M127" s="1">
        <v>602</v>
      </c>
      <c r="N127" s="1">
        <v>0</v>
      </c>
      <c r="O127" s="1">
        <v>0</v>
      </c>
      <c r="P127" s="1">
        <v>112</v>
      </c>
      <c r="Q127" s="1">
        <v>111</v>
      </c>
      <c r="R127" s="9">
        <f t="shared" si="18"/>
        <v>8151</v>
      </c>
      <c r="S127" s="9">
        <f t="shared" si="19"/>
        <v>8416</v>
      </c>
    </row>
    <row r="128" spans="1:19" ht="11.25">
      <c r="A128" s="1" t="s">
        <v>59</v>
      </c>
      <c r="B128" s="6">
        <v>204</v>
      </c>
      <c r="C128" s="1">
        <v>295</v>
      </c>
      <c r="D128" s="34">
        <v>60</v>
      </c>
      <c r="E128" s="1">
        <v>19</v>
      </c>
      <c r="F128" s="1">
        <v>1055</v>
      </c>
      <c r="G128" s="1">
        <v>382</v>
      </c>
      <c r="H128" s="1">
        <v>4542</v>
      </c>
      <c r="I128" s="1">
        <v>4896</v>
      </c>
      <c r="J128" s="1">
        <v>340</v>
      </c>
      <c r="K128" s="1">
        <v>544</v>
      </c>
      <c r="L128" s="1">
        <v>316</v>
      </c>
      <c r="M128" s="1">
        <v>355</v>
      </c>
      <c r="N128" s="1">
        <v>0</v>
      </c>
      <c r="O128" s="1">
        <v>0</v>
      </c>
      <c r="P128" s="1">
        <v>101</v>
      </c>
      <c r="Q128" s="1">
        <v>104</v>
      </c>
      <c r="R128" s="9">
        <f t="shared" si="18"/>
        <v>6618</v>
      </c>
      <c r="S128" s="9">
        <f t="shared" si="19"/>
        <v>6595</v>
      </c>
    </row>
    <row r="129" spans="1:19" ht="11.25">
      <c r="A129" s="1" t="s">
        <v>4</v>
      </c>
      <c r="B129" s="6">
        <v>0</v>
      </c>
      <c r="C129" s="1">
        <v>0</v>
      </c>
      <c r="D129" s="34">
        <v>28</v>
      </c>
      <c r="E129" s="1">
        <v>0</v>
      </c>
      <c r="F129" s="1">
        <v>0</v>
      </c>
      <c r="G129" s="1">
        <v>0</v>
      </c>
      <c r="H129" s="1">
        <v>18</v>
      </c>
      <c r="I129" s="1">
        <v>27</v>
      </c>
      <c r="J129" s="1">
        <v>0</v>
      </c>
      <c r="K129" s="1">
        <v>8</v>
      </c>
      <c r="L129" s="1">
        <v>0</v>
      </c>
      <c r="M129" s="1">
        <v>0</v>
      </c>
      <c r="N129" s="1">
        <v>17</v>
      </c>
      <c r="O129" s="1">
        <v>6</v>
      </c>
      <c r="P129" s="1">
        <v>0</v>
      </c>
      <c r="Q129" s="1">
        <v>0</v>
      </c>
      <c r="R129" s="9">
        <f t="shared" si="18"/>
        <v>63</v>
      </c>
      <c r="S129" s="9">
        <f t="shared" si="19"/>
        <v>41</v>
      </c>
    </row>
    <row r="130" spans="1:19" ht="11.25">
      <c r="A130" s="1" t="s">
        <v>59</v>
      </c>
      <c r="B130" s="6">
        <v>0</v>
      </c>
      <c r="C130" s="1">
        <v>0</v>
      </c>
      <c r="D130" s="34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9">
        <f t="shared" si="18"/>
        <v>0</v>
      </c>
      <c r="S130" s="9">
        <f t="shared" si="19"/>
        <v>0</v>
      </c>
    </row>
    <row r="131" spans="1:19" ht="11.25">
      <c r="A131" s="1" t="s">
        <v>5</v>
      </c>
      <c r="B131" s="6">
        <v>147</v>
      </c>
      <c r="C131" s="1">
        <v>143</v>
      </c>
      <c r="D131" s="34">
        <v>128</v>
      </c>
      <c r="E131" s="1">
        <v>111</v>
      </c>
      <c r="F131" s="1">
        <v>488</v>
      </c>
      <c r="G131" s="1">
        <v>303</v>
      </c>
      <c r="H131" s="1">
        <v>2151</v>
      </c>
      <c r="I131" s="1">
        <v>2487</v>
      </c>
      <c r="J131" s="1">
        <v>580</v>
      </c>
      <c r="K131" s="1">
        <v>683</v>
      </c>
      <c r="L131" s="1">
        <v>530</v>
      </c>
      <c r="M131" s="1">
        <v>682</v>
      </c>
      <c r="N131" s="1">
        <v>515</v>
      </c>
      <c r="O131" s="1">
        <v>599</v>
      </c>
      <c r="P131" s="1">
        <v>75</v>
      </c>
      <c r="Q131" s="1">
        <v>81</v>
      </c>
      <c r="R131" s="9">
        <f t="shared" si="18"/>
        <v>4614</v>
      </c>
      <c r="S131" s="9">
        <f t="shared" si="19"/>
        <v>5089</v>
      </c>
    </row>
    <row r="132" spans="1:19" ht="11.25">
      <c r="A132" s="1" t="s">
        <v>59</v>
      </c>
      <c r="B132" s="6">
        <v>135</v>
      </c>
      <c r="C132" s="1">
        <v>124</v>
      </c>
      <c r="D132" s="34">
        <v>6</v>
      </c>
      <c r="E132" s="1">
        <v>22</v>
      </c>
      <c r="F132" s="1">
        <v>14</v>
      </c>
      <c r="G132" s="1">
        <v>4</v>
      </c>
      <c r="H132" s="1">
        <v>374</v>
      </c>
      <c r="I132" s="1">
        <v>427</v>
      </c>
      <c r="J132" s="1">
        <v>231</v>
      </c>
      <c r="K132" s="1">
        <v>320</v>
      </c>
      <c r="L132" s="1">
        <v>32</v>
      </c>
      <c r="M132" s="1">
        <v>34</v>
      </c>
      <c r="N132" s="1">
        <v>0</v>
      </c>
      <c r="O132" s="1">
        <v>0</v>
      </c>
      <c r="P132" s="1">
        <v>0</v>
      </c>
      <c r="Q132" s="1">
        <v>0</v>
      </c>
      <c r="R132" s="9">
        <f t="shared" si="18"/>
        <v>792</v>
      </c>
      <c r="S132" s="9">
        <f t="shared" si="19"/>
        <v>931</v>
      </c>
    </row>
    <row r="133" spans="1:19" ht="11.25">
      <c r="A133" s="1" t="s">
        <v>6</v>
      </c>
      <c r="B133" s="6">
        <v>0</v>
      </c>
      <c r="C133" s="1">
        <v>0</v>
      </c>
      <c r="D133" s="34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9">
        <f t="shared" si="18"/>
        <v>0</v>
      </c>
      <c r="S133" s="9">
        <f t="shared" si="19"/>
        <v>0</v>
      </c>
    </row>
    <row r="136" spans="1:19" ht="11.25">
      <c r="A136" s="111" t="s">
        <v>12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3"/>
    </row>
    <row r="137" spans="1:19" ht="27" customHeight="1">
      <c r="A137" s="3"/>
      <c r="B137" s="109" t="s">
        <v>41</v>
      </c>
      <c r="C137" s="106"/>
      <c r="D137" s="110" t="s">
        <v>7</v>
      </c>
      <c r="E137" s="106"/>
      <c r="F137" s="105" t="s">
        <v>8</v>
      </c>
      <c r="G137" s="106"/>
      <c r="H137" s="105" t="s">
        <v>46</v>
      </c>
      <c r="I137" s="106"/>
      <c r="J137" s="105" t="s">
        <v>50</v>
      </c>
      <c r="K137" s="106"/>
      <c r="L137" s="105" t="s">
        <v>47</v>
      </c>
      <c r="M137" s="106"/>
      <c r="N137" s="105" t="s">
        <v>9</v>
      </c>
      <c r="O137" s="106"/>
      <c r="P137" s="105" t="s">
        <v>10</v>
      </c>
      <c r="Q137" s="106"/>
      <c r="R137" s="107" t="s">
        <v>11</v>
      </c>
      <c r="S137" s="108"/>
    </row>
    <row r="138" spans="1:19" ht="33.75">
      <c r="A138" s="70"/>
      <c r="B138" s="52" t="s">
        <v>62</v>
      </c>
      <c r="C138" s="53" t="s">
        <v>63</v>
      </c>
      <c r="D138" s="52" t="s">
        <v>62</v>
      </c>
      <c r="E138" s="53" t="s">
        <v>63</v>
      </c>
      <c r="F138" s="52" t="s">
        <v>62</v>
      </c>
      <c r="G138" s="53" t="s">
        <v>63</v>
      </c>
      <c r="H138" s="52" t="s">
        <v>62</v>
      </c>
      <c r="I138" s="53" t="s">
        <v>63</v>
      </c>
      <c r="J138" s="52" t="s">
        <v>62</v>
      </c>
      <c r="K138" s="53" t="s">
        <v>63</v>
      </c>
      <c r="L138" s="52" t="s">
        <v>62</v>
      </c>
      <c r="M138" s="53" t="s">
        <v>63</v>
      </c>
      <c r="N138" s="52" t="s">
        <v>62</v>
      </c>
      <c r="O138" s="53" t="s">
        <v>63</v>
      </c>
      <c r="P138" s="52" t="s">
        <v>62</v>
      </c>
      <c r="Q138" s="53" t="s">
        <v>63</v>
      </c>
      <c r="R138" s="67" t="s">
        <v>62</v>
      </c>
      <c r="S138" s="68" t="s">
        <v>63</v>
      </c>
    </row>
    <row r="139" spans="1:19" ht="11.25">
      <c r="A139" s="1" t="s">
        <v>1</v>
      </c>
      <c r="B139" s="6">
        <v>412</v>
      </c>
      <c r="C139" s="1">
        <v>439</v>
      </c>
      <c r="D139" s="1">
        <v>134</v>
      </c>
      <c r="E139" s="1">
        <v>68</v>
      </c>
      <c r="F139" s="1">
        <v>752</v>
      </c>
      <c r="G139" s="1">
        <v>477</v>
      </c>
      <c r="H139" s="1">
        <v>7605</v>
      </c>
      <c r="I139" s="1">
        <v>8931</v>
      </c>
      <c r="J139" s="1">
        <v>1350</v>
      </c>
      <c r="K139" s="1">
        <v>1495</v>
      </c>
      <c r="L139" s="1">
        <v>1213</v>
      </c>
      <c r="M139" s="1">
        <v>1250</v>
      </c>
      <c r="N139" s="1">
        <v>522</v>
      </c>
      <c r="O139" s="1">
        <v>364</v>
      </c>
      <c r="P139" s="1">
        <v>173</v>
      </c>
      <c r="Q139" s="1">
        <v>183</v>
      </c>
      <c r="R139" s="9">
        <f>SUM(B139+D139+F139+H139+J139+L139+N139+P139)</f>
        <v>12161</v>
      </c>
      <c r="S139" s="9">
        <f>SUM(C139+E139+G139+I139+K139+M139+O139+Q139)</f>
        <v>13207</v>
      </c>
    </row>
    <row r="140" spans="1:19" ht="11.25">
      <c r="A140" s="1" t="s">
        <v>59</v>
      </c>
      <c r="B140" s="6">
        <v>391</v>
      </c>
      <c r="C140" s="1">
        <v>395</v>
      </c>
      <c r="D140" s="34">
        <v>34</v>
      </c>
      <c r="E140" s="1">
        <v>0</v>
      </c>
      <c r="F140" s="1">
        <v>265</v>
      </c>
      <c r="G140" s="1">
        <v>88</v>
      </c>
      <c r="H140" s="1">
        <v>4669</v>
      </c>
      <c r="I140" s="1">
        <v>5198</v>
      </c>
      <c r="J140" s="1">
        <v>939</v>
      </c>
      <c r="K140" s="1">
        <v>1050</v>
      </c>
      <c r="L140" s="1">
        <v>396</v>
      </c>
      <c r="M140" s="1">
        <v>314</v>
      </c>
      <c r="N140" s="1">
        <v>0</v>
      </c>
      <c r="O140" s="1">
        <v>0</v>
      </c>
      <c r="P140" s="1">
        <v>100</v>
      </c>
      <c r="Q140" s="1">
        <v>108</v>
      </c>
      <c r="R140" s="9">
        <f aca="true" t="shared" si="20" ref="R140:R147">SUM(B140+D140+F140+H140+J140+L140+N140+P140)</f>
        <v>6794</v>
      </c>
      <c r="S140" s="9">
        <f aca="true" t="shared" si="21" ref="S140:S147">SUM(C140+E140+G140+I140+K140+M140+O140+Q140)</f>
        <v>7153</v>
      </c>
    </row>
    <row r="141" spans="1:19" ht="11.25">
      <c r="A141" s="1" t="s">
        <v>3</v>
      </c>
      <c r="B141" s="6">
        <v>283</v>
      </c>
      <c r="C141" s="1">
        <v>327</v>
      </c>
      <c r="D141" s="34">
        <v>39</v>
      </c>
      <c r="E141" s="1">
        <v>14</v>
      </c>
      <c r="F141" s="1">
        <v>484</v>
      </c>
      <c r="G141" s="1">
        <v>274</v>
      </c>
      <c r="H141" s="1">
        <v>5510</v>
      </c>
      <c r="I141" s="1">
        <v>6238</v>
      </c>
      <c r="J141" s="1">
        <v>694</v>
      </c>
      <c r="K141" s="1">
        <v>806</v>
      </c>
      <c r="L141" s="1">
        <v>590</v>
      </c>
      <c r="M141" s="1">
        <v>546</v>
      </c>
      <c r="N141" s="1">
        <v>0</v>
      </c>
      <c r="O141" s="1">
        <v>0</v>
      </c>
      <c r="P141" s="1">
        <v>104</v>
      </c>
      <c r="Q141" s="1">
        <v>110</v>
      </c>
      <c r="R141" s="9">
        <f t="shared" si="20"/>
        <v>7704</v>
      </c>
      <c r="S141" s="9">
        <f t="shared" si="21"/>
        <v>8315</v>
      </c>
    </row>
    <row r="142" spans="1:19" ht="11.25">
      <c r="A142" s="1" t="s">
        <v>59</v>
      </c>
      <c r="B142" s="6">
        <v>268</v>
      </c>
      <c r="C142" s="1">
        <v>305</v>
      </c>
      <c r="D142" s="34">
        <v>14</v>
      </c>
      <c r="E142" s="1">
        <v>0</v>
      </c>
      <c r="F142" s="1">
        <v>263</v>
      </c>
      <c r="G142" s="1">
        <v>83</v>
      </c>
      <c r="H142" s="1">
        <v>4261</v>
      </c>
      <c r="I142" s="1">
        <v>4677</v>
      </c>
      <c r="J142" s="1">
        <v>640</v>
      </c>
      <c r="K142" s="1">
        <v>737</v>
      </c>
      <c r="L142" s="1">
        <v>359</v>
      </c>
      <c r="M142" s="1">
        <v>268</v>
      </c>
      <c r="N142" s="1">
        <v>0</v>
      </c>
      <c r="O142" s="1">
        <v>0</v>
      </c>
      <c r="P142" s="1">
        <v>100</v>
      </c>
      <c r="Q142" s="1">
        <v>108</v>
      </c>
      <c r="R142" s="9">
        <f t="shared" si="20"/>
        <v>5905</v>
      </c>
      <c r="S142" s="9">
        <f t="shared" si="21"/>
        <v>6178</v>
      </c>
    </row>
    <row r="143" spans="1:19" ht="11.25">
      <c r="A143" s="1" t="s">
        <v>4</v>
      </c>
      <c r="B143" s="6">
        <v>0</v>
      </c>
      <c r="C143" s="1">
        <v>0</v>
      </c>
      <c r="D143" s="34">
        <v>0</v>
      </c>
      <c r="E143" s="1">
        <v>0</v>
      </c>
      <c r="F143" s="1">
        <v>0</v>
      </c>
      <c r="G143" s="1">
        <v>0</v>
      </c>
      <c r="H143" s="1">
        <v>27</v>
      </c>
      <c r="I143" s="1">
        <v>13</v>
      </c>
      <c r="J143" s="1">
        <v>8</v>
      </c>
      <c r="K143" s="1">
        <v>5</v>
      </c>
      <c r="L143" s="1">
        <v>0</v>
      </c>
      <c r="M143" s="1">
        <v>0</v>
      </c>
      <c r="N143" s="1">
        <v>6</v>
      </c>
      <c r="O143" s="1">
        <v>3</v>
      </c>
      <c r="P143" s="1">
        <v>0</v>
      </c>
      <c r="Q143" s="1">
        <v>0</v>
      </c>
      <c r="R143" s="9">
        <f t="shared" si="20"/>
        <v>41</v>
      </c>
      <c r="S143" s="9">
        <f t="shared" si="21"/>
        <v>21</v>
      </c>
    </row>
    <row r="144" spans="1:19" ht="11.25">
      <c r="A144" s="1" t="s">
        <v>59</v>
      </c>
      <c r="B144" s="6">
        <v>0</v>
      </c>
      <c r="C144" s="1">
        <v>0</v>
      </c>
      <c r="D144" s="34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9">
        <f t="shared" si="20"/>
        <v>0</v>
      </c>
      <c r="S144" s="9">
        <f t="shared" si="21"/>
        <v>0</v>
      </c>
    </row>
    <row r="145" spans="1:19" ht="11.25">
      <c r="A145" s="1" t="s">
        <v>5</v>
      </c>
      <c r="B145" s="6">
        <v>129</v>
      </c>
      <c r="C145" s="1">
        <v>112</v>
      </c>
      <c r="D145" s="34">
        <v>95</v>
      </c>
      <c r="E145" s="1">
        <v>54</v>
      </c>
      <c r="F145" s="1">
        <v>268</v>
      </c>
      <c r="G145" s="1">
        <v>203</v>
      </c>
      <c r="H145" s="1">
        <v>2068</v>
      </c>
      <c r="I145" s="1">
        <v>2680</v>
      </c>
      <c r="J145" s="1">
        <v>648</v>
      </c>
      <c r="K145" s="1">
        <v>684</v>
      </c>
      <c r="L145" s="1">
        <v>623</v>
      </c>
      <c r="M145" s="1">
        <v>704</v>
      </c>
      <c r="N145" s="1">
        <v>516</v>
      </c>
      <c r="O145" s="1">
        <v>361</v>
      </c>
      <c r="P145" s="1">
        <v>69</v>
      </c>
      <c r="Q145" s="1">
        <v>73</v>
      </c>
      <c r="R145" s="9">
        <f t="shared" si="20"/>
        <v>4416</v>
      </c>
      <c r="S145" s="9">
        <f t="shared" si="21"/>
        <v>4871</v>
      </c>
    </row>
    <row r="146" spans="1:19" ht="11.25">
      <c r="A146" s="1" t="s">
        <v>59</v>
      </c>
      <c r="B146" s="6">
        <v>123</v>
      </c>
      <c r="C146" s="1">
        <v>90</v>
      </c>
      <c r="D146" s="34">
        <v>20</v>
      </c>
      <c r="E146" s="1">
        <v>0</v>
      </c>
      <c r="F146" s="1">
        <v>2</v>
      </c>
      <c r="G146" s="1">
        <v>5</v>
      </c>
      <c r="H146" s="1">
        <v>408</v>
      </c>
      <c r="I146" s="1">
        <v>521</v>
      </c>
      <c r="J146" s="1">
        <v>299</v>
      </c>
      <c r="K146" s="1">
        <v>313</v>
      </c>
      <c r="L146" s="1">
        <v>37</v>
      </c>
      <c r="M146" s="1">
        <v>46</v>
      </c>
      <c r="N146" s="1">
        <v>0</v>
      </c>
      <c r="O146" s="1">
        <v>0</v>
      </c>
      <c r="P146" s="1">
        <v>0</v>
      </c>
      <c r="Q146" s="1">
        <v>0</v>
      </c>
      <c r="R146" s="9">
        <f t="shared" si="20"/>
        <v>889</v>
      </c>
      <c r="S146" s="9">
        <f t="shared" si="21"/>
        <v>975</v>
      </c>
    </row>
    <row r="147" spans="1:19" ht="11.25">
      <c r="A147" s="1" t="s">
        <v>6</v>
      </c>
      <c r="B147" s="6">
        <v>0</v>
      </c>
      <c r="C147" s="1">
        <v>0</v>
      </c>
      <c r="D147" s="34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9">
        <f t="shared" si="20"/>
        <v>0</v>
      </c>
      <c r="S147" s="9">
        <f t="shared" si="21"/>
        <v>0</v>
      </c>
    </row>
    <row r="150" spans="1:19" ht="11.25">
      <c r="A150" s="111" t="s">
        <v>12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3"/>
    </row>
    <row r="151" spans="1:19" ht="17.25" customHeight="1">
      <c r="A151" s="3"/>
      <c r="B151" s="109" t="s">
        <v>41</v>
      </c>
      <c r="C151" s="106"/>
      <c r="D151" s="110" t="s">
        <v>7</v>
      </c>
      <c r="E151" s="106"/>
      <c r="F151" s="105" t="s">
        <v>8</v>
      </c>
      <c r="G151" s="106"/>
      <c r="H151" s="105" t="s">
        <v>46</v>
      </c>
      <c r="I151" s="106"/>
      <c r="J151" s="105" t="s">
        <v>50</v>
      </c>
      <c r="K151" s="106"/>
      <c r="L151" s="105" t="s">
        <v>47</v>
      </c>
      <c r="M151" s="106"/>
      <c r="N151" s="105" t="s">
        <v>9</v>
      </c>
      <c r="O151" s="106"/>
      <c r="P151" s="105" t="s">
        <v>10</v>
      </c>
      <c r="Q151" s="106"/>
      <c r="R151" s="107" t="s">
        <v>11</v>
      </c>
      <c r="S151" s="108"/>
    </row>
    <row r="152" spans="1:19" ht="33.75">
      <c r="A152" s="70"/>
      <c r="B152" s="52" t="s">
        <v>65</v>
      </c>
      <c r="C152" s="53" t="s">
        <v>66</v>
      </c>
      <c r="D152" s="52" t="s">
        <v>65</v>
      </c>
      <c r="E152" s="53" t="s">
        <v>66</v>
      </c>
      <c r="F152" s="52" t="s">
        <v>65</v>
      </c>
      <c r="G152" s="53" t="s">
        <v>66</v>
      </c>
      <c r="H152" s="52" t="s">
        <v>65</v>
      </c>
      <c r="I152" s="53" t="s">
        <v>66</v>
      </c>
      <c r="J152" s="52" t="s">
        <v>65</v>
      </c>
      <c r="K152" s="53" t="s">
        <v>66</v>
      </c>
      <c r="L152" s="52" t="s">
        <v>65</v>
      </c>
      <c r="M152" s="53" t="s">
        <v>66</v>
      </c>
      <c r="N152" s="52" t="s">
        <v>65</v>
      </c>
      <c r="O152" s="53" t="s">
        <v>66</v>
      </c>
      <c r="P152" s="52" t="s">
        <v>65</v>
      </c>
      <c r="Q152" s="53" t="s">
        <v>66</v>
      </c>
      <c r="R152" s="67" t="s">
        <v>65</v>
      </c>
      <c r="S152" s="68" t="s">
        <v>66</v>
      </c>
    </row>
    <row r="153" spans="1:19" ht="11.25">
      <c r="A153" s="1" t="s">
        <v>1</v>
      </c>
      <c r="B153" s="79">
        <v>424</v>
      </c>
      <c r="C153" s="76">
        <v>373</v>
      </c>
      <c r="D153" s="76">
        <v>52</v>
      </c>
      <c r="E153" s="76">
        <v>38</v>
      </c>
      <c r="F153" s="76">
        <v>396</v>
      </c>
      <c r="G153" s="76">
        <v>314</v>
      </c>
      <c r="H153" s="76">
        <v>7931</v>
      </c>
      <c r="I153" s="76">
        <v>8564</v>
      </c>
      <c r="J153" s="76">
        <v>1415</v>
      </c>
      <c r="K153" s="76">
        <v>1393</v>
      </c>
      <c r="L153" s="76">
        <v>1131</v>
      </c>
      <c r="M153" s="76">
        <v>1105</v>
      </c>
      <c r="N153" s="76">
        <v>294</v>
      </c>
      <c r="O153" s="76">
        <v>301</v>
      </c>
      <c r="P153" s="76">
        <v>173</v>
      </c>
      <c r="Q153" s="77">
        <v>190</v>
      </c>
      <c r="R153" s="83">
        <f>SUM(B153+D153+F153+H153+J153+L153+N153+P153)</f>
        <v>11816</v>
      </c>
      <c r="S153" s="83">
        <f>SUM(C153+E153+G153+I153+K153+M153+O153+Q153)</f>
        <v>12278</v>
      </c>
    </row>
    <row r="154" spans="1:19" ht="11.25">
      <c r="A154" s="1" t="s">
        <v>59</v>
      </c>
      <c r="B154" s="79">
        <v>390</v>
      </c>
      <c r="C154" s="76">
        <v>316</v>
      </c>
      <c r="D154" s="76">
        <f>SUM(D156,D158,D160)</f>
        <v>0</v>
      </c>
      <c r="E154" s="76">
        <v>0</v>
      </c>
      <c r="F154" s="76">
        <v>28</v>
      </c>
      <c r="G154" s="76">
        <v>19</v>
      </c>
      <c r="H154" s="76">
        <v>4512</v>
      </c>
      <c r="I154" s="76">
        <v>5102</v>
      </c>
      <c r="J154" s="76">
        <v>1014</v>
      </c>
      <c r="K154" s="76">
        <v>1041</v>
      </c>
      <c r="L154" s="76">
        <v>310</v>
      </c>
      <c r="M154" s="76">
        <v>211</v>
      </c>
      <c r="N154" s="76">
        <f>SUM(N156,N158,N160)</f>
        <v>0</v>
      </c>
      <c r="O154" s="76">
        <v>0</v>
      </c>
      <c r="P154" s="76">
        <v>112</v>
      </c>
      <c r="Q154" s="77">
        <v>110</v>
      </c>
      <c r="R154" s="75">
        <f aca="true" t="shared" si="22" ref="R154:S161">SUM(B154+D154+F154+H154+J154+L154+N154+P154)</f>
        <v>6366</v>
      </c>
      <c r="S154" s="75">
        <f t="shared" si="22"/>
        <v>6799</v>
      </c>
    </row>
    <row r="155" spans="1:19" ht="11.25">
      <c r="A155" s="1" t="s">
        <v>3</v>
      </c>
      <c r="B155" s="74">
        <v>318</v>
      </c>
      <c r="C155" s="76">
        <v>270</v>
      </c>
      <c r="D155" s="77">
        <v>12</v>
      </c>
      <c r="E155" s="76">
        <v>9</v>
      </c>
      <c r="F155" s="76">
        <v>211</v>
      </c>
      <c r="G155" s="76">
        <v>164</v>
      </c>
      <c r="H155" s="76">
        <v>5598</v>
      </c>
      <c r="I155" s="76">
        <v>6195</v>
      </c>
      <c r="J155" s="76">
        <v>799</v>
      </c>
      <c r="K155" s="76">
        <v>773</v>
      </c>
      <c r="L155" s="76">
        <v>530</v>
      </c>
      <c r="M155" s="76">
        <v>482</v>
      </c>
      <c r="N155" s="76">
        <v>0</v>
      </c>
      <c r="O155" s="76">
        <v>0</v>
      </c>
      <c r="P155" s="76">
        <v>115</v>
      </c>
      <c r="Q155" s="76">
        <v>110</v>
      </c>
      <c r="R155" s="75">
        <f t="shared" si="22"/>
        <v>7583</v>
      </c>
      <c r="S155" s="75">
        <f t="shared" si="22"/>
        <v>8003</v>
      </c>
    </row>
    <row r="156" spans="1:19" ht="11.25">
      <c r="A156" s="1" t="s">
        <v>59</v>
      </c>
      <c r="B156" s="74">
        <v>302</v>
      </c>
      <c r="C156" s="76">
        <v>236</v>
      </c>
      <c r="D156" s="77">
        <v>0</v>
      </c>
      <c r="E156" s="76">
        <v>0</v>
      </c>
      <c r="F156" s="76">
        <v>25</v>
      </c>
      <c r="G156" s="76">
        <v>15</v>
      </c>
      <c r="H156" s="76">
        <v>4070</v>
      </c>
      <c r="I156" s="76">
        <v>4569</v>
      </c>
      <c r="J156" s="76">
        <v>742</v>
      </c>
      <c r="K156" s="76">
        <v>714</v>
      </c>
      <c r="L156" s="76">
        <v>267</v>
      </c>
      <c r="M156" s="76">
        <v>172</v>
      </c>
      <c r="N156" s="76">
        <v>0</v>
      </c>
      <c r="O156" s="76">
        <v>0</v>
      </c>
      <c r="P156" s="76">
        <v>112</v>
      </c>
      <c r="Q156" s="76">
        <v>110</v>
      </c>
      <c r="R156" s="75">
        <f t="shared" si="22"/>
        <v>5518</v>
      </c>
      <c r="S156" s="75">
        <f t="shared" si="22"/>
        <v>5816</v>
      </c>
    </row>
    <row r="157" spans="1:19" ht="11.25">
      <c r="A157" s="1" t="s">
        <v>4</v>
      </c>
      <c r="B157" s="74">
        <v>0</v>
      </c>
      <c r="C157" s="76">
        <v>0</v>
      </c>
      <c r="D157" s="77">
        <v>0</v>
      </c>
      <c r="E157" s="76">
        <v>0</v>
      </c>
      <c r="F157" s="76">
        <v>0</v>
      </c>
      <c r="G157" s="76">
        <v>0</v>
      </c>
      <c r="H157" s="76">
        <v>13</v>
      </c>
      <c r="I157" s="76">
        <v>12</v>
      </c>
      <c r="J157" s="76">
        <v>5</v>
      </c>
      <c r="K157" s="76">
        <v>6</v>
      </c>
      <c r="L157" s="76">
        <v>0</v>
      </c>
      <c r="M157" s="76">
        <v>0</v>
      </c>
      <c r="N157" s="76">
        <v>3</v>
      </c>
      <c r="O157" s="76">
        <v>1</v>
      </c>
      <c r="P157" s="76">
        <v>0</v>
      </c>
      <c r="Q157" s="76">
        <v>0</v>
      </c>
      <c r="R157" s="75">
        <f t="shared" si="22"/>
        <v>21</v>
      </c>
      <c r="S157" s="75">
        <f t="shared" si="22"/>
        <v>19</v>
      </c>
    </row>
    <row r="158" spans="1:19" ht="11.25">
      <c r="A158" s="1" t="s">
        <v>59</v>
      </c>
      <c r="B158" s="74">
        <v>0</v>
      </c>
      <c r="C158" s="76">
        <v>0</v>
      </c>
      <c r="D158" s="77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5">
        <f t="shared" si="22"/>
        <v>0</v>
      </c>
      <c r="S158" s="75">
        <f t="shared" si="22"/>
        <v>0</v>
      </c>
    </row>
    <row r="159" spans="1:19" ht="11.25">
      <c r="A159" s="1" t="s">
        <v>5</v>
      </c>
      <c r="B159" s="74">
        <v>106</v>
      </c>
      <c r="C159" s="76">
        <v>103</v>
      </c>
      <c r="D159" s="77">
        <v>40</v>
      </c>
      <c r="E159" s="76">
        <v>29</v>
      </c>
      <c r="F159" s="76">
        <v>185</v>
      </c>
      <c r="G159" s="76">
        <v>150</v>
      </c>
      <c r="H159" s="76">
        <v>2320</v>
      </c>
      <c r="I159" s="76">
        <v>2357</v>
      </c>
      <c r="J159" s="76">
        <v>611</v>
      </c>
      <c r="K159" s="76">
        <v>614</v>
      </c>
      <c r="L159" s="76">
        <v>601</v>
      </c>
      <c r="M159" s="76">
        <v>623</v>
      </c>
      <c r="N159" s="76">
        <v>291</v>
      </c>
      <c r="O159" s="76">
        <v>300</v>
      </c>
      <c r="P159" s="76">
        <v>58</v>
      </c>
      <c r="Q159" s="76">
        <v>80</v>
      </c>
      <c r="R159" s="75">
        <f t="shared" si="22"/>
        <v>4212</v>
      </c>
      <c r="S159" s="75">
        <f t="shared" si="22"/>
        <v>4256</v>
      </c>
    </row>
    <row r="160" spans="1:19" ht="11.25">
      <c r="A160" s="1" t="s">
        <v>59</v>
      </c>
      <c r="B160" s="74">
        <v>88</v>
      </c>
      <c r="C160" s="76">
        <v>80</v>
      </c>
      <c r="D160" s="77">
        <v>0</v>
      </c>
      <c r="E160" s="76">
        <v>0</v>
      </c>
      <c r="F160" s="76">
        <v>3</v>
      </c>
      <c r="G160" s="76">
        <v>4</v>
      </c>
      <c r="H160" s="76">
        <v>442</v>
      </c>
      <c r="I160" s="76">
        <v>533</v>
      </c>
      <c r="J160" s="76">
        <v>272</v>
      </c>
      <c r="K160" s="76">
        <v>327</v>
      </c>
      <c r="L160" s="76">
        <v>43</v>
      </c>
      <c r="M160" s="76">
        <v>39</v>
      </c>
      <c r="N160" s="76">
        <v>0</v>
      </c>
      <c r="O160" s="76">
        <v>0</v>
      </c>
      <c r="P160" s="76">
        <v>0</v>
      </c>
      <c r="Q160" s="76">
        <v>0</v>
      </c>
      <c r="R160" s="75">
        <f t="shared" si="22"/>
        <v>848</v>
      </c>
      <c r="S160" s="75">
        <f t="shared" si="22"/>
        <v>983</v>
      </c>
    </row>
    <row r="161" spans="1:19" ht="11.25">
      <c r="A161" s="1" t="s">
        <v>6</v>
      </c>
      <c r="B161" s="74">
        <v>0</v>
      </c>
      <c r="C161" s="76">
        <v>0</v>
      </c>
      <c r="D161" s="77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5">
        <f t="shared" si="22"/>
        <v>0</v>
      </c>
      <c r="S161" s="75">
        <f t="shared" si="22"/>
        <v>0</v>
      </c>
    </row>
    <row r="164" spans="1:19" ht="11.25">
      <c r="A164" s="111" t="s">
        <v>12</v>
      </c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3"/>
    </row>
    <row r="165" spans="1:19" ht="23.25" customHeight="1">
      <c r="A165" s="3"/>
      <c r="B165" s="109" t="s">
        <v>41</v>
      </c>
      <c r="C165" s="106"/>
      <c r="D165" s="110" t="s">
        <v>7</v>
      </c>
      <c r="E165" s="106"/>
      <c r="F165" s="105" t="s">
        <v>8</v>
      </c>
      <c r="G165" s="106"/>
      <c r="H165" s="105" t="s">
        <v>46</v>
      </c>
      <c r="I165" s="106"/>
      <c r="J165" s="105" t="s">
        <v>50</v>
      </c>
      <c r="K165" s="106"/>
      <c r="L165" s="105" t="s">
        <v>47</v>
      </c>
      <c r="M165" s="106"/>
      <c r="N165" s="105" t="s">
        <v>9</v>
      </c>
      <c r="O165" s="106"/>
      <c r="P165" s="105" t="s">
        <v>10</v>
      </c>
      <c r="Q165" s="106"/>
      <c r="R165" s="107" t="s">
        <v>11</v>
      </c>
      <c r="S165" s="108"/>
    </row>
    <row r="166" spans="1:19" ht="33.75">
      <c r="A166" s="50"/>
      <c r="B166" s="78" t="s">
        <v>76</v>
      </c>
      <c r="C166" s="53" t="s">
        <v>77</v>
      </c>
      <c r="D166" s="52" t="s">
        <v>76</v>
      </c>
      <c r="E166" s="53" t="s">
        <v>77</v>
      </c>
      <c r="F166" s="52" t="s">
        <v>76</v>
      </c>
      <c r="G166" s="53" t="s">
        <v>77</v>
      </c>
      <c r="H166" s="52" t="s">
        <v>76</v>
      </c>
      <c r="I166" s="53" t="s">
        <v>77</v>
      </c>
      <c r="J166" s="52" t="s">
        <v>76</v>
      </c>
      <c r="K166" s="53" t="s">
        <v>77</v>
      </c>
      <c r="L166" s="52" t="s">
        <v>76</v>
      </c>
      <c r="M166" s="53" t="s">
        <v>77</v>
      </c>
      <c r="N166" s="52" t="s">
        <v>76</v>
      </c>
      <c r="O166" s="53" t="s">
        <v>77</v>
      </c>
      <c r="P166" s="52" t="s">
        <v>76</v>
      </c>
      <c r="Q166" s="53" t="s">
        <v>77</v>
      </c>
      <c r="R166" s="67" t="s">
        <v>76</v>
      </c>
      <c r="S166" s="68" t="s">
        <v>77</v>
      </c>
    </row>
    <row r="167" spans="1:19" ht="11.25">
      <c r="A167" s="40" t="s">
        <v>1</v>
      </c>
      <c r="B167" s="74">
        <v>345</v>
      </c>
      <c r="C167" s="76">
        <v>248</v>
      </c>
      <c r="D167" s="76">
        <v>37</v>
      </c>
      <c r="E167" s="76">
        <v>27</v>
      </c>
      <c r="F167" s="76">
        <v>263</v>
      </c>
      <c r="G167" s="76">
        <v>216</v>
      </c>
      <c r="H167" s="76">
        <v>7492</v>
      </c>
      <c r="I167" s="76">
        <v>7601</v>
      </c>
      <c r="J167" s="76">
        <v>1339</v>
      </c>
      <c r="K167" s="76">
        <v>1270</v>
      </c>
      <c r="L167" s="76">
        <v>1039</v>
      </c>
      <c r="M167" s="76">
        <v>1059</v>
      </c>
      <c r="N167" s="76">
        <v>271</v>
      </c>
      <c r="O167" s="76">
        <v>286</v>
      </c>
      <c r="P167" s="76">
        <v>170</v>
      </c>
      <c r="Q167" s="77">
        <v>175</v>
      </c>
      <c r="R167" s="83">
        <f>SUM(B167+D167+F167+H167+J167+L167+N167+P167)</f>
        <v>10956</v>
      </c>
      <c r="S167" s="85">
        <f>SUM(C167+E167+G167+I167+K167+M167+O167+Q167)</f>
        <v>10882</v>
      </c>
    </row>
    <row r="168" spans="1:19" ht="11.25">
      <c r="A168" s="40" t="s">
        <v>59</v>
      </c>
      <c r="B168" s="74">
        <v>289</v>
      </c>
      <c r="C168" s="76">
        <v>185</v>
      </c>
      <c r="D168" s="76">
        <v>0</v>
      </c>
      <c r="E168" s="76">
        <v>0</v>
      </c>
      <c r="F168" s="76">
        <v>13</v>
      </c>
      <c r="G168" s="76">
        <v>8</v>
      </c>
      <c r="H168" s="76">
        <v>4406</v>
      </c>
      <c r="I168" s="76">
        <v>4420</v>
      </c>
      <c r="J168" s="76">
        <v>1036</v>
      </c>
      <c r="K168" s="76">
        <v>1004</v>
      </c>
      <c r="L168" s="76">
        <v>200</v>
      </c>
      <c r="M168" s="76">
        <v>185</v>
      </c>
      <c r="N168" s="76">
        <v>0</v>
      </c>
      <c r="O168" s="76">
        <v>0</v>
      </c>
      <c r="P168" s="76">
        <v>103</v>
      </c>
      <c r="Q168" s="77">
        <v>116</v>
      </c>
      <c r="R168" s="75">
        <f aca="true" t="shared" si="23" ref="R168:R175">SUM(B168+D168+F168+H168+J168+L168+N168+P168)</f>
        <v>6047</v>
      </c>
      <c r="S168" s="75">
        <f aca="true" t="shared" si="24" ref="S168:S175">SUM(C168+E168+G168+I168+K168+M168+O168+Q168)</f>
        <v>5918</v>
      </c>
    </row>
    <row r="169" spans="1:19" ht="11.25">
      <c r="A169" s="40" t="s">
        <v>3</v>
      </c>
      <c r="B169" s="74">
        <v>259</v>
      </c>
      <c r="C169" s="76">
        <v>187</v>
      </c>
      <c r="D169" s="76">
        <v>7</v>
      </c>
      <c r="E169" s="76">
        <v>9</v>
      </c>
      <c r="F169" s="76">
        <v>129</v>
      </c>
      <c r="G169" s="76">
        <v>109</v>
      </c>
      <c r="H169" s="76">
        <v>5496</v>
      </c>
      <c r="I169" s="76">
        <v>5708</v>
      </c>
      <c r="J169" s="76">
        <v>786</v>
      </c>
      <c r="K169" s="76">
        <v>743</v>
      </c>
      <c r="L169" s="76">
        <v>464</v>
      </c>
      <c r="M169" s="76">
        <v>457</v>
      </c>
      <c r="N169" s="76">
        <v>0</v>
      </c>
      <c r="O169" s="76">
        <v>0</v>
      </c>
      <c r="P169" s="76">
        <v>105</v>
      </c>
      <c r="Q169" s="77">
        <v>116</v>
      </c>
      <c r="R169" s="75">
        <f t="shared" si="23"/>
        <v>7246</v>
      </c>
      <c r="S169" s="75">
        <f t="shared" si="24"/>
        <v>7329</v>
      </c>
    </row>
    <row r="170" spans="1:19" ht="11.25">
      <c r="A170" s="40" t="s">
        <v>59</v>
      </c>
      <c r="B170" s="74">
        <v>220</v>
      </c>
      <c r="C170" s="76">
        <v>145</v>
      </c>
      <c r="D170" s="76">
        <v>0</v>
      </c>
      <c r="E170" s="76">
        <v>0</v>
      </c>
      <c r="F170" s="76">
        <v>11</v>
      </c>
      <c r="G170" s="76">
        <v>7</v>
      </c>
      <c r="H170" s="76">
        <v>3936</v>
      </c>
      <c r="I170" s="76">
        <v>3972</v>
      </c>
      <c r="J170" s="76">
        <v>713</v>
      </c>
      <c r="K170" s="76">
        <v>645</v>
      </c>
      <c r="L170" s="76">
        <v>163</v>
      </c>
      <c r="M170" s="76">
        <v>147</v>
      </c>
      <c r="N170" s="76">
        <v>0</v>
      </c>
      <c r="O170" s="76">
        <v>0</v>
      </c>
      <c r="P170" s="76">
        <v>103</v>
      </c>
      <c r="Q170" s="77">
        <v>116</v>
      </c>
      <c r="R170" s="75">
        <f t="shared" si="23"/>
        <v>5146</v>
      </c>
      <c r="S170" s="75">
        <f t="shared" si="24"/>
        <v>5032</v>
      </c>
    </row>
    <row r="171" spans="1:19" ht="11.25">
      <c r="A171" s="40" t="s">
        <v>4</v>
      </c>
      <c r="B171" s="74">
        <v>0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11</v>
      </c>
      <c r="I171" s="76">
        <v>11</v>
      </c>
      <c r="J171" s="76">
        <v>6</v>
      </c>
      <c r="K171" s="76">
        <v>1</v>
      </c>
      <c r="L171" s="76">
        <v>0</v>
      </c>
      <c r="M171" s="76">
        <v>3</v>
      </c>
      <c r="N171" s="76">
        <v>1</v>
      </c>
      <c r="O171" s="76">
        <v>0</v>
      </c>
      <c r="P171" s="76">
        <v>0</v>
      </c>
      <c r="Q171" s="77">
        <v>7</v>
      </c>
      <c r="R171" s="75">
        <f t="shared" si="23"/>
        <v>18</v>
      </c>
      <c r="S171" s="75">
        <f t="shared" si="24"/>
        <v>22</v>
      </c>
    </row>
    <row r="172" spans="1:19" ht="11.25">
      <c r="A172" s="40" t="s">
        <v>59</v>
      </c>
      <c r="B172" s="74">
        <v>0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7">
        <v>0</v>
      </c>
      <c r="R172" s="75">
        <f t="shared" si="23"/>
        <v>0</v>
      </c>
      <c r="S172" s="75">
        <f t="shared" si="24"/>
        <v>0</v>
      </c>
    </row>
    <row r="173" spans="1:19" ht="11.25">
      <c r="A173" s="40" t="s">
        <v>5</v>
      </c>
      <c r="B173" s="74">
        <v>86</v>
      </c>
      <c r="C173" s="76">
        <v>61</v>
      </c>
      <c r="D173" s="76">
        <v>30</v>
      </c>
      <c r="E173" s="76">
        <v>18</v>
      </c>
      <c r="F173" s="76">
        <v>134</v>
      </c>
      <c r="G173" s="76">
        <v>107</v>
      </c>
      <c r="H173" s="76">
        <v>1985</v>
      </c>
      <c r="I173" s="76">
        <v>1882</v>
      </c>
      <c r="J173" s="76">
        <v>547</v>
      </c>
      <c r="K173" s="76">
        <v>526</v>
      </c>
      <c r="L173" s="76">
        <v>575</v>
      </c>
      <c r="M173" s="76">
        <v>599</v>
      </c>
      <c r="N173" s="76">
        <v>270</v>
      </c>
      <c r="O173" s="76">
        <v>279</v>
      </c>
      <c r="P173" s="76">
        <v>65</v>
      </c>
      <c r="Q173" s="77">
        <v>59</v>
      </c>
      <c r="R173" s="75">
        <f t="shared" si="23"/>
        <v>3692</v>
      </c>
      <c r="S173" s="75">
        <f t="shared" si="24"/>
        <v>3531</v>
      </c>
    </row>
    <row r="174" spans="1:19" ht="11.25">
      <c r="A174" s="40" t="s">
        <v>59</v>
      </c>
      <c r="B174" s="74">
        <v>69</v>
      </c>
      <c r="C174" s="76">
        <v>40</v>
      </c>
      <c r="D174" s="76">
        <v>0</v>
      </c>
      <c r="E174" s="76">
        <v>0</v>
      </c>
      <c r="F174" s="76">
        <v>2</v>
      </c>
      <c r="G174" s="76">
        <v>1</v>
      </c>
      <c r="H174" s="76">
        <v>470</v>
      </c>
      <c r="I174" s="76">
        <v>448</v>
      </c>
      <c r="J174" s="76">
        <v>323</v>
      </c>
      <c r="K174" s="76">
        <v>359</v>
      </c>
      <c r="L174" s="76">
        <v>37</v>
      </c>
      <c r="M174" s="76">
        <v>38</v>
      </c>
      <c r="N174" s="76">
        <v>0</v>
      </c>
      <c r="O174" s="76">
        <v>0</v>
      </c>
      <c r="P174" s="76">
        <v>0</v>
      </c>
      <c r="Q174" s="77">
        <v>0</v>
      </c>
      <c r="R174" s="75">
        <f t="shared" si="23"/>
        <v>901</v>
      </c>
      <c r="S174" s="75">
        <f t="shared" si="24"/>
        <v>886</v>
      </c>
    </row>
    <row r="175" spans="1:19" ht="11.25">
      <c r="A175" s="40" t="s">
        <v>6</v>
      </c>
      <c r="B175" s="74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7">
        <v>0</v>
      </c>
      <c r="R175" s="75">
        <f t="shared" si="23"/>
        <v>0</v>
      </c>
      <c r="S175" s="75">
        <f t="shared" si="24"/>
        <v>0</v>
      </c>
    </row>
    <row r="178" spans="1:19" ht="11.25">
      <c r="A178" s="111" t="s">
        <v>12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3"/>
    </row>
    <row r="179" spans="1:19" ht="40.5" customHeight="1">
      <c r="A179" s="3"/>
      <c r="B179" s="104" t="s">
        <v>85</v>
      </c>
      <c r="C179" s="104"/>
      <c r="D179" s="110" t="s">
        <v>7</v>
      </c>
      <c r="E179" s="106"/>
      <c r="F179" s="105" t="s">
        <v>8</v>
      </c>
      <c r="G179" s="106"/>
      <c r="H179" s="105" t="s">
        <v>46</v>
      </c>
      <c r="I179" s="106"/>
      <c r="J179" s="105" t="s">
        <v>50</v>
      </c>
      <c r="K179" s="106"/>
      <c r="L179" s="105" t="s">
        <v>47</v>
      </c>
      <c r="M179" s="106"/>
      <c r="N179" s="105" t="s">
        <v>9</v>
      </c>
      <c r="O179" s="106"/>
      <c r="P179" s="105" t="s">
        <v>10</v>
      </c>
      <c r="Q179" s="106"/>
      <c r="R179" s="107" t="s">
        <v>11</v>
      </c>
      <c r="S179" s="108"/>
    </row>
    <row r="180" spans="1:19" ht="33.75">
      <c r="A180" s="50"/>
      <c r="B180" s="53" t="s">
        <v>78</v>
      </c>
      <c r="C180" s="53" t="s">
        <v>79</v>
      </c>
      <c r="D180" s="53" t="s">
        <v>78</v>
      </c>
      <c r="E180" s="53" t="s">
        <v>79</v>
      </c>
      <c r="F180" s="53" t="s">
        <v>78</v>
      </c>
      <c r="G180" s="53" t="s">
        <v>79</v>
      </c>
      <c r="H180" s="53" t="s">
        <v>78</v>
      </c>
      <c r="I180" s="53" t="s">
        <v>79</v>
      </c>
      <c r="J180" s="53" t="s">
        <v>78</v>
      </c>
      <c r="K180" s="53" t="s">
        <v>79</v>
      </c>
      <c r="L180" s="53" t="s">
        <v>78</v>
      </c>
      <c r="M180" s="53" t="s">
        <v>79</v>
      </c>
      <c r="N180" s="53" t="s">
        <v>78</v>
      </c>
      <c r="O180" s="53" t="s">
        <v>79</v>
      </c>
      <c r="P180" s="53" t="s">
        <v>78</v>
      </c>
      <c r="Q180" s="53" t="s">
        <v>79</v>
      </c>
      <c r="R180" s="68" t="s">
        <v>78</v>
      </c>
      <c r="S180" s="68" t="s">
        <v>79</v>
      </c>
    </row>
    <row r="181" spans="1:19" ht="11.25">
      <c r="A181" s="40" t="s">
        <v>1</v>
      </c>
      <c r="B181" s="74">
        <v>230</v>
      </c>
      <c r="C181" s="76">
        <v>263</v>
      </c>
      <c r="D181" s="76">
        <v>17</v>
      </c>
      <c r="E181" s="76">
        <v>15</v>
      </c>
      <c r="F181" s="76">
        <v>174</v>
      </c>
      <c r="G181" s="76">
        <v>159</v>
      </c>
      <c r="H181" s="76">
        <v>6713</v>
      </c>
      <c r="I181" s="76">
        <v>6877</v>
      </c>
      <c r="J181" s="76">
        <v>1217</v>
      </c>
      <c r="K181" s="76">
        <v>1228</v>
      </c>
      <c r="L181" s="76">
        <v>978</v>
      </c>
      <c r="M181" s="76">
        <v>1062</v>
      </c>
      <c r="N181" s="76">
        <v>252</v>
      </c>
      <c r="O181" s="76">
        <v>196</v>
      </c>
      <c r="P181" s="76">
        <v>157</v>
      </c>
      <c r="Q181" s="77">
        <v>164</v>
      </c>
      <c r="R181" s="83">
        <f>SUM(B181+D181+F181+H181+J181+L181+N181+P181)</f>
        <v>9738</v>
      </c>
      <c r="S181" s="85">
        <f>SUM(C181+E181+G181+I181+K181+M181+O181+Q181)</f>
        <v>9964</v>
      </c>
    </row>
    <row r="182" spans="1:19" ht="11.25">
      <c r="A182" s="40" t="s">
        <v>59</v>
      </c>
      <c r="B182" s="74">
        <v>173</v>
      </c>
      <c r="C182" s="76">
        <v>206</v>
      </c>
      <c r="D182" s="76">
        <v>0</v>
      </c>
      <c r="E182" s="76">
        <v>0</v>
      </c>
      <c r="F182" s="76">
        <v>5</v>
      </c>
      <c r="G182" s="76">
        <v>3</v>
      </c>
      <c r="H182" s="76">
        <v>3789</v>
      </c>
      <c r="I182" s="76">
        <v>3920</v>
      </c>
      <c r="J182" s="76">
        <v>997</v>
      </c>
      <c r="K182" s="76">
        <v>969</v>
      </c>
      <c r="L182" s="76">
        <v>174</v>
      </c>
      <c r="M182" s="76">
        <v>173</v>
      </c>
      <c r="N182" s="76">
        <v>0</v>
      </c>
      <c r="O182" s="76">
        <v>0</v>
      </c>
      <c r="P182" s="76">
        <v>103</v>
      </c>
      <c r="Q182" s="77">
        <v>105</v>
      </c>
      <c r="R182" s="75">
        <f aca="true" t="shared" si="25" ref="R182:R189">SUM(B182+D182+F182+H182+J182+L182+N182+P182)</f>
        <v>5241</v>
      </c>
      <c r="S182" s="75">
        <f aca="true" t="shared" si="26" ref="S182:S189">SUM(C182+E182+G182+I182+K182+M182+O182+Q182)</f>
        <v>5376</v>
      </c>
    </row>
    <row r="183" spans="1:19" ht="11.25">
      <c r="A183" s="40" t="s">
        <v>3</v>
      </c>
      <c r="B183" s="74">
        <v>177</v>
      </c>
      <c r="C183" s="76">
        <v>216</v>
      </c>
      <c r="D183" s="76">
        <v>4</v>
      </c>
      <c r="E183" s="76">
        <v>3</v>
      </c>
      <c r="F183" s="76">
        <v>86</v>
      </c>
      <c r="G183" s="76">
        <v>78</v>
      </c>
      <c r="H183" s="76">
        <v>5041</v>
      </c>
      <c r="I183" s="76">
        <v>5264</v>
      </c>
      <c r="J183" s="76">
        <v>706</v>
      </c>
      <c r="K183" s="76">
        <v>699</v>
      </c>
      <c r="L183" s="76">
        <v>448</v>
      </c>
      <c r="M183" s="76">
        <v>473</v>
      </c>
      <c r="N183" s="76">
        <v>0</v>
      </c>
      <c r="O183" s="76">
        <v>0</v>
      </c>
      <c r="P183" s="76">
        <v>104</v>
      </c>
      <c r="Q183" s="77">
        <v>107</v>
      </c>
      <c r="R183" s="75">
        <f t="shared" si="25"/>
        <v>6566</v>
      </c>
      <c r="S183" s="75">
        <f t="shared" si="26"/>
        <v>6840</v>
      </c>
    </row>
    <row r="184" spans="1:19" ht="11.25">
      <c r="A184" s="40" t="s">
        <v>59</v>
      </c>
      <c r="B184" s="74">
        <v>137</v>
      </c>
      <c r="C184" s="76">
        <v>175</v>
      </c>
      <c r="D184" s="76">
        <v>0</v>
      </c>
      <c r="E184" s="76">
        <v>0</v>
      </c>
      <c r="F184" s="76">
        <v>5</v>
      </c>
      <c r="G184" s="76">
        <v>3</v>
      </c>
      <c r="H184" s="76">
        <v>3394</v>
      </c>
      <c r="I184" s="76">
        <v>3510</v>
      </c>
      <c r="J184" s="76">
        <v>625</v>
      </c>
      <c r="K184" s="76">
        <v>585</v>
      </c>
      <c r="L184" s="76">
        <v>144</v>
      </c>
      <c r="M184" s="76">
        <v>151</v>
      </c>
      <c r="N184" s="76">
        <v>0</v>
      </c>
      <c r="O184" s="76">
        <v>0</v>
      </c>
      <c r="P184" s="76">
        <v>103</v>
      </c>
      <c r="Q184" s="77">
        <v>105</v>
      </c>
      <c r="R184" s="75">
        <f t="shared" si="25"/>
        <v>4408</v>
      </c>
      <c r="S184" s="75">
        <f t="shared" si="26"/>
        <v>4529</v>
      </c>
    </row>
    <row r="185" spans="1:19" ht="11.25">
      <c r="A185" s="40" t="s">
        <v>4</v>
      </c>
      <c r="B185" s="74">
        <v>0</v>
      </c>
      <c r="C185" s="76">
        <v>0</v>
      </c>
      <c r="D185" s="76">
        <v>0</v>
      </c>
      <c r="E185" s="76">
        <v>0</v>
      </c>
      <c r="F185" s="76">
        <v>0</v>
      </c>
      <c r="G185" s="76">
        <v>0</v>
      </c>
      <c r="H185" s="76">
        <v>9</v>
      </c>
      <c r="I185" s="76">
        <v>4</v>
      </c>
      <c r="J185" s="76">
        <v>1</v>
      </c>
      <c r="K185" s="76">
        <v>4</v>
      </c>
      <c r="L185" s="76">
        <v>3</v>
      </c>
      <c r="M185" s="76">
        <v>4</v>
      </c>
      <c r="N185" s="76">
        <v>7</v>
      </c>
      <c r="O185" s="76">
        <v>2</v>
      </c>
      <c r="P185" s="76">
        <v>0</v>
      </c>
      <c r="Q185" s="77">
        <v>0</v>
      </c>
      <c r="R185" s="75">
        <f t="shared" si="25"/>
        <v>20</v>
      </c>
      <c r="S185" s="75">
        <f t="shared" si="26"/>
        <v>14</v>
      </c>
    </row>
    <row r="186" spans="1:19" ht="11.25">
      <c r="A186" s="40" t="s">
        <v>59</v>
      </c>
      <c r="B186" s="74">
        <v>0</v>
      </c>
      <c r="C186" s="76">
        <v>0</v>
      </c>
      <c r="D186" s="76">
        <v>0</v>
      </c>
      <c r="E186" s="76">
        <v>0</v>
      </c>
      <c r="F186" s="76">
        <v>0</v>
      </c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7">
        <v>0</v>
      </c>
      <c r="R186" s="75">
        <f t="shared" si="25"/>
        <v>0</v>
      </c>
      <c r="S186" s="75">
        <f t="shared" si="26"/>
        <v>0</v>
      </c>
    </row>
    <row r="187" spans="1:19" ht="11.25">
      <c r="A187" s="40" t="s">
        <v>5</v>
      </c>
      <c r="B187" s="74">
        <v>53</v>
      </c>
      <c r="C187" s="76">
        <v>47</v>
      </c>
      <c r="D187" s="76">
        <v>13</v>
      </c>
      <c r="E187" s="76">
        <v>12</v>
      </c>
      <c r="F187" s="76">
        <v>88</v>
      </c>
      <c r="G187" s="76">
        <v>81</v>
      </c>
      <c r="H187" s="76">
        <v>1663</v>
      </c>
      <c r="I187" s="76">
        <v>1609</v>
      </c>
      <c r="J187" s="76">
        <v>510</v>
      </c>
      <c r="K187" s="76">
        <v>525</v>
      </c>
      <c r="L187" s="76">
        <v>527</v>
      </c>
      <c r="M187" s="76">
        <v>585</v>
      </c>
      <c r="N187" s="76">
        <v>245</v>
      </c>
      <c r="O187" s="76">
        <v>194</v>
      </c>
      <c r="P187" s="76">
        <v>53</v>
      </c>
      <c r="Q187" s="77">
        <v>57</v>
      </c>
      <c r="R187" s="75">
        <f t="shared" si="25"/>
        <v>3152</v>
      </c>
      <c r="S187" s="75">
        <f t="shared" si="26"/>
        <v>3110</v>
      </c>
    </row>
    <row r="188" spans="1:19" ht="11.25">
      <c r="A188" s="40" t="s">
        <v>59</v>
      </c>
      <c r="B188" s="74">
        <v>36</v>
      </c>
      <c r="C188" s="76">
        <v>31</v>
      </c>
      <c r="D188" s="76">
        <v>0</v>
      </c>
      <c r="E188" s="76">
        <v>0</v>
      </c>
      <c r="F188" s="76">
        <v>0</v>
      </c>
      <c r="G188" s="76">
        <v>0</v>
      </c>
      <c r="H188" s="76">
        <v>395</v>
      </c>
      <c r="I188" s="76">
        <v>410</v>
      </c>
      <c r="J188" s="76">
        <v>372</v>
      </c>
      <c r="K188" s="76">
        <v>384</v>
      </c>
      <c r="L188" s="76">
        <v>30</v>
      </c>
      <c r="M188" s="76">
        <v>22</v>
      </c>
      <c r="N188" s="76">
        <v>0</v>
      </c>
      <c r="O188" s="76">
        <v>0</v>
      </c>
      <c r="P188" s="76">
        <v>0</v>
      </c>
      <c r="Q188" s="77">
        <v>0</v>
      </c>
      <c r="R188" s="75">
        <f t="shared" si="25"/>
        <v>833</v>
      </c>
      <c r="S188" s="75">
        <f t="shared" si="26"/>
        <v>847</v>
      </c>
    </row>
    <row r="189" spans="1:19" ht="11.25">
      <c r="A189" s="40" t="s">
        <v>6</v>
      </c>
      <c r="B189" s="74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7">
        <v>0</v>
      </c>
      <c r="R189" s="75">
        <f t="shared" si="25"/>
        <v>0</v>
      </c>
      <c r="S189" s="75">
        <f t="shared" si="26"/>
        <v>0</v>
      </c>
    </row>
    <row r="192" spans="1:19" ht="11.25">
      <c r="A192" s="111" t="s">
        <v>12</v>
      </c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3"/>
    </row>
    <row r="193" spans="1:19" ht="18.75" customHeight="1">
      <c r="A193" s="3"/>
      <c r="B193" s="104" t="s">
        <v>85</v>
      </c>
      <c r="C193" s="104"/>
      <c r="D193" s="110" t="s">
        <v>7</v>
      </c>
      <c r="E193" s="106"/>
      <c r="F193" s="105" t="s">
        <v>8</v>
      </c>
      <c r="G193" s="106"/>
      <c r="H193" s="105" t="s">
        <v>46</v>
      </c>
      <c r="I193" s="106"/>
      <c r="J193" s="105" t="s">
        <v>50</v>
      </c>
      <c r="K193" s="106"/>
      <c r="L193" s="105" t="s">
        <v>47</v>
      </c>
      <c r="M193" s="106"/>
      <c r="N193" s="105" t="s">
        <v>9</v>
      </c>
      <c r="O193" s="106"/>
      <c r="P193" s="105" t="s">
        <v>10</v>
      </c>
      <c r="Q193" s="106"/>
      <c r="R193" s="107" t="s">
        <v>11</v>
      </c>
      <c r="S193" s="108"/>
    </row>
    <row r="194" spans="1:19" ht="33.75">
      <c r="A194" s="70"/>
      <c r="B194" s="53" t="s">
        <v>80</v>
      </c>
      <c r="C194" s="53" t="s">
        <v>81</v>
      </c>
      <c r="D194" s="53" t="s">
        <v>80</v>
      </c>
      <c r="E194" s="53" t="s">
        <v>81</v>
      </c>
      <c r="F194" s="53" t="s">
        <v>80</v>
      </c>
      <c r="G194" s="53" t="s">
        <v>81</v>
      </c>
      <c r="H194" s="53" t="s">
        <v>80</v>
      </c>
      <c r="I194" s="53" t="s">
        <v>81</v>
      </c>
      <c r="J194" s="53" t="s">
        <v>80</v>
      </c>
      <c r="K194" s="53" t="s">
        <v>81</v>
      </c>
      <c r="L194" s="53" t="s">
        <v>80</v>
      </c>
      <c r="M194" s="53" t="s">
        <v>81</v>
      </c>
      <c r="N194" s="53" t="s">
        <v>80</v>
      </c>
      <c r="O194" s="53" t="s">
        <v>81</v>
      </c>
      <c r="P194" s="53" t="s">
        <v>80</v>
      </c>
      <c r="Q194" s="53" t="s">
        <v>81</v>
      </c>
      <c r="R194" s="68" t="s">
        <v>80</v>
      </c>
      <c r="S194" s="68" t="s">
        <v>81</v>
      </c>
    </row>
    <row r="195" spans="1:19" ht="11.25">
      <c r="A195" s="40" t="s">
        <v>1</v>
      </c>
      <c r="B195" s="74">
        <v>241</v>
      </c>
      <c r="C195" s="76">
        <v>312</v>
      </c>
      <c r="D195" s="76">
        <v>19</v>
      </c>
      <c r="E195" s="76">
        <v>11</v>
      </c>
      <c r="F195" s="76">
        <v>145</v>
      </c>
      <c r="G195" s="76">
        <v>19</v>
      </c>
      <c r="H195" s="76">
        <v>6026</v>
      </c>
      <c r="I195" s="76">
        <v>6291</v>
      </c>
      <c r="J195" s="76">
        <v>1242</v>
      </c>
      <c r="K195" s="76">
        <v>1283</v>
      </c>
      <c r="L195" s="76">
        <v>995</v>
      </c>
      <c r="M195" s="76">
        <v>1103</v>
      </c>
      <c r="N195" s="76">
        <v>211</v>
      </c>
      <c r="O195" s="76">
        <v>337</v>
      </c>
      <c r="P195" s="76">
        <v>135</v>
      </c>
      <c r="Q195" s="77">
        <v>157</v>
      </c>
      <c r="R195" s="83">
        <f>SUM(B195+D195+F195+H195+J195+L195+N195+P195)</f>
        <v>9014</v>
      </c>
      <c r="S195" s="85">
        <f>SUM(C195+E195+G195+I195+K195+M195+O195+Q195)</f>
        <v>9513</v>
      </c>
    </row>
    <row r="196" spans="1:19" ht="11.25">
      <c r="A196" s="40" t="s">
        <v>59</v>
      </c>
      <c r="B196" s="74">
        <v>190</v>
      </c>
      <c r="C196" s="76">
        <v>249</v>
      </c>
      <c r="D196" s="76">
        <v>0</v>
      </c>
      <c r="E196" s="76">
        <v>0</v>
      </c>
      <c r="F196" s="76">
        <v>1</v>
      </c>
      <c r="G196" s="76">
        <v>0</v>
      </c>
      <c r="H196" s="76">
        <v>3229</v>
      </c>
      <c r="I196" s="76">
        <v>3393</v>
      </c>
      <c r="J196" s="76">
        <v>977</v>
      </c>
      <c r="K196" s="76">
        <v>1047</v>
      </c>
      <c r="L196" s="76">
        <v>171</v>
      </c>
      <c r="M196" s="76">
        <v>180</v>
      </c>
      <c r="N196" s="76">
        <v>0</v>
      </c>
      <c r="O196" s="76">
        <v>0</v>
      </c>
      <c r="P196" s="76">
        <v>93</v>
      </c>
      <c r="Q196" s="77">
        <v>103</v>
      </c>
      <c r="R196" s="75">
        <f aca="true" t="shared" si="27" ref="R196:R203">SUM(B196+D196+F196+H196+J196+L196+N196+P196)</f>
        <v>4661</v>
      </c>
      <c r="S196" s="75">
        <f aca="true" t="shared" si="28" ref="S196:S203">SUM(C196+E196+G196+I196+K196+M196+O196+Q196)</f>
        <v>4972</v>
      </c>
    </row>
    <row r="197" spans="1:19" ht="11.25">
      <c r="A197" s="40" t="s">
        <v>3</v>
      </c>
      <c r="B197" s="74">
        <v>199</v>
      </c>
      <c r="C197" s="76">
        <v>265</v>
      </c>
      <c r="D197" s="76">
        <v>7</v>
      </c>
      <c r="E197" s="76">
        <v>4</v>
      </c>
      <c r="F197" s="76">
        <v>71</v>
      </c>
      <c r="G197" s="76">
        <v>15</v>
      </c>
      <c r="H197" s="76">
        <v>4679</v>
      </c>
      <c r="I197" s="76">
        <v>4886</v>
      </c>
      <c r="J197" s="76">
        <v>691</v>
      </c>
      <c r="K197" s="76">
        <v>715</v>
      </c>
      <c r="L197" s="76">
        <v>461</v>
      </c>
      <c r="M197" s="76">
        <v>484</v>
      </c>
      <c r="N197" s="76">
        <v>0</v>
      </c>
      <c r="O197" s="76">
        <v>0</v>
      </c>
      <c r="P197" s="76">
        <v>94</v>
      </c>
      <c r="Q197" s="77">
        <v>104</v>
      </c>
      <c r="R197" s="75">
        <f t="shared" si="27"/>
        <v>6202</v>
      </c>
      <c r="S197" s="75">
        <f t="shared" si="28"/>
        <v>6473</v>
      </c>
    </row>
    <row r="198" spans="1:19" ht="11.25">
      <c r="A198" s="40" t="s">
        <v>59</v>
      </c>
      <c r="B198" s="74">
        <v>162</v>
      </c>
      <c r="C198" s="76">
        <v>214</v>
      </c>
      <c r="D198" s="76">
        <v>0</v>
      </c>
      <c r="E198" s="76">
        <v>0</v>
      </c>
      <c r="F198" s="76">
        <v>1</v>
      </c>
      <c r="G198" s="76">
        <v>0</v>
      </c>
      <c r="H198" s="76">
        <v>2935</v>
      </c>
      <c r="I198" s="76">
        <v>3069</v>
      </c>
      <c r="J198" s="76">
        <v>581</v>
      </c>
      <c r="K198" s="76">
        <v>621</v>
      </c>
      <c r="L198" s="76">
        <v>151</v>
      </c>
      <c r="M198" s="76">
        <v>157</v>
      </c>
      <c r="N198" s="76">
        <v>0</v>
      </c>
      <c r="O198" s="76">
        <v>0</v>
      </c>
      <c r="P198" s="76">
        <v>93</v>
      </c>
      <c r="Q198" s="77">
        <v>102</v>
      </c>
      <c r="R198" s="75">
        <f t="shared" si="27"/>
        <v>3923</v>
      </c>
      <c r="S198" s="75">
        <f t="shared" si="28"/>
        <v>4163</v>
      </c>
    </row>
    <row r="199" spans="1:19" ht="11.25">
      <c r="A199" s="40" t="s">
        <v>4</v>
      </c>
      <c r="B199" s="74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4</v>
      </c>
      <c r="I199" s="76">
        <v>3</v>
      </c>
      <c r="J199" s="76">
        <v>3</v>
      </c>
      <c r="K199" s="76">
        <v>4</v>
      </c>
      <c r="L199" s="76">
        <v>4</v>
      </c>
      <c r="M199" s="76">
        <v>5</v>
      </c>
      <c r="N199" s="76">
        <v>2</v>
      </c>
      <c r="O199" s="76">
        <v>1</v>
      </c>
      <c r="P199" s="76">
        <v>0</v>
      </c>
      <c r="Q199" s="77">
        <v>0</v>
      </c>
      <c r="R199" s="75">
        <f t="shared" si="27"/>
        <v>13</v>
      </c>
      <c r="S199" s="75">
        <f t="shared" si="28"/>
        <v>13</v>
      </c>
    </row>
    <row r="200" spans="1:19" ht="11.25">
      <c r="A200" s="40" t="s">
        <v>59</v>
      </c>
      <c r="B200" s="74">
        <v>0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7">
        <v>0</v>
      </c>
      <c r="R200" s="75">
        <f t="shared" si="27"/>
        <v>0</v>
      </c>
      <c r="S200" s="75">
        <f t="shared" si="28"/>
        <v>0</v>
      </c>
    </row>
    <row r="201" spans="1:19" ht="11.25">
      <c r="A201" s="40" t="s">
        <v>5</v>
      </c>
      <c r="B201" s="74">
        <v>42</v>
      </c>
      <c r="C201" s="76">
        <v>47</v>
      </c>
      <c r="D201" s="76">
        <v>12</v>
      </c>
      <c r="E201" s="76">
        <v>7</v>
      </c>
      <c r="F201" s="76">
        <v>74</v>
      </c>
      <c r="G201" s="76">
        <v>4</v>
      </c>
      <c r="H201" s="76">
        <v>1343</v>
      </c>
      <c r="I201" s="76">
        <v>1402</v>
      </c>
      <c r="J201" s="76">
        <v>548</v>
      </c>
      <c r="K201" s="76">
        <v>564</v>
      </c>
      <c r="L201" s="76">
        <v>530</v>
      </c>
      <c r="M201" s="76">
        <v>614</v>
      </c>
      <c r="N201" s="76">
        <v>209</v>
      </c>
      <c r="O201" s="76">
        <v>336</v>
      </c>
      <c r="P201" s="76">
        <v>41</v>
      </c>
      <c r="Q201" s="77">
        <v>53</v>
      </c>
      <c r="R201" s="75">
        <f t="shared" si="27"/>
        <v>2799</v>
      </c>
      <c r="S201" s="75">
        <f t="shared" si="28"/>
        <v>3027</v>
      </c>
    </row>
    <row r="202" spans="1:19" ht="11.25">
      <c r="A202" s="40" t="s">
        <v>59</v>
      </c>
      <c r="B202" s="74">
        <v>28</v>
      </c>
      <c r="C202" s="76">
        <v>35</v>
      </c>
      <c r="D202" s="76">
        <v>0</v>
      </c>
      <c r="E202" s="76">
        <v>0</v>
      </c>
      <c r="F202" s="76">
        <v>0</v>
      </c>
      <c r="G202" s="76">
        <v>0</v>
      </c>
      <c r="H202" s="76">
        <v>294</v>
      </c>
      <c r="I202" s="76">
        <v>324</v>
      </c>
      <c r="J202" s="76">
        <v>396</v>
      </c>
      <c r="K202" s="76">
        <v>426</v>
      </c>
      <c r="L202" s="76">
        <v>20</v>
      </c>
      <c r="M202" s="76">
        <v>23</v>
      </c>
      <c r="N202" s="76">
        <v>0</v>
      </c>
      <c r="O202" s="76">
        <v>0</v>
      </c>
      <c r="P202" s="76">
        <v>0</v>
      </c>
      <c r="Q202" s="77">
        <v>1</v>
      </c>
      <c r="R202" s="75">
        <f t="shared" si="27"/>
        <v>738</v>
      </c>
      <c r="S202" s="75">
        <f t="shared" si="28"/>
        <v>809</v>
      </c>
    </row>
    <row r="203" spans="1:19" ht="11.25">
      <c r="A203" s="40" t="s">
        <v>6</v>
      </c>
      <c r="B203" s="74">
        <v>0</v>
      </c>
      <c r="C203" s="76">
        <v>0</v>
      </c>
      <c r="D203" s="76">
        <v>0</v>
      </c>
      <c r="E203" s="76">
        <v>0</v>
      </c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7">
        <v>0</v>
      </c>
      <c r="R203" s="75">
        <f t="shared" si="27"/>
        <v>0</v>
      </c>
      <c r="S203" s="75">
        <f t="shared" si="28"/>
        <v>0</v>
      </c>
    </row>
    <row r="206" spans="1:19" ht="11.25">
      <c r="A206" s="111" t="s">
        <v>12</v>
      </c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3"/>
    </row>
    <row r="207" spans="1:19" ht="27" customHeight="1">
      <c r="A207" s="3"/>
      <c r="B207" s="104" t="s">
        <v>85</v>
      </c>
      <c r="C207" s="104"/>
      <c r="D207" s="110" t="s">
        <v>7</v>
      </c>
      <c r="E207" s="106"/>
      <c r="F207" s="105" t="s">
        <v>8</v>
      </c>
      <c r="G207" s="106"/>
      <c r="H207" s="105" t="s">
        <v>46</v>
      </c>
      <c r="I207" s="106"/>
      <c r="J207" s="105" t="s">
        <v>50</v>
      </c>
      <c r="K207" s="106"/>
      <c r="L207" s="105" t="s">
        <v>47</v>
      </c>
      <c r="M207" s="106"/>
      <c r="N207" s="105" t="s">
        <v>9</v>
      </c>
      <c r="O207" s="106"/>
      <c r="P207" s="105" t="s">
        <v>10</v>
      </c>
      <c r="Q207" s="106"/>
      <c r="R207" s="107" t="s">
        <v>11</v>
      </c>
      <c r="S207" s="108"/>
    </row>
    <row r="208" spans="1:19" ht="33.75" customHeight="1">
      <c r="A208" s="70"/>
      <c r="B208" s="53" t="s">
        <v>82</v>
      </c>
      <c r="C208" s="53" t="s">
        <v>83</v>
      </c>
      <c r="D208" s="53" t="s">
        <v>82</v>
      </c>
      <c r="E208" s="53" t="s">
        <v>83</v>
      </c>
      <c r="F208" s="53" t="s">
        <v>82</v>
      </c>
      <c r="G208" s="53" t="s">
        <v>83</v>
      </c>
      <c r="H208" s="53" t="s">
        <v>82</v>
      </c>
      <c r="I208" s="53" t="s">
        <v>83</v>
      </c>
      <c r="J208" s="53" t="s">
        <v>82</v>
      </c>
      <c r="K208" s="53" t="s">
        <v>83</v>
      </c>
      <c r="L208" s="53" t="s">
        <v>82</v>
      </c>
      <c r="M208" s="53" t="s">
        <v>83</v>
      </c>
      <c r="N208" s="53" t="s">
        <v>82</v>
      </c>
      <c r="O208" s="53" t="s">
        <v>83</v>
      </c>
      <c r="P208" s="53" t="s">
        <v>82</v>
      </c>
      <c r="Q208" s="53" t="s">
        <v>83</v>
      </c>
      <c r="R208" s="68" t="s">
        <v>82</v>
      </c>
      <c r="S208" s="68" t="s">
        <v>84</v>
      </c>
    </row>
    <row r="209" spans="1:19" ht="11.25">
      <c r="A209" s="40" t="s">
        <v>1</v>
      </c>
      <c r="B209" s="74">
        <v>269</v>
      </c>
      <c r="C209" s="76">
        <v>424</v>
      </c>
      <c r="D209" s="76">
        <v>7</v>
      </c>
      <c r="E209" s="76">
        <v>0</v>
      </c>
      <c r="F209" s="76">
        <v>14</v>
      </c>
      <c r="G209" s="76">
        <v>0</v>
      </c>
      <c r="H209" s="76">
        <v>5476</v>
      </c>
      <c r="I209" s="76">
        <v>5917</v>
      </c>
      <c r="J209" s="76">
        <v>1296</v>
      </c>
      <c r="K209" s="76">
        <v>1367</v>
      </c>
      <c r="L209" s="76">
        <v>1045</v>
      </c>
      <c r="M209" s="76">
        <v>1095</v>
      </c>
      <c r="N209" s="76">
        <v>435</v>
      </c>
      <c r="O209" s="76">
        <v>539</v>
      </c>
      <c r="P209" s="76">
        <v>155</v>
      </c>
      <c r="Q209" s="77">
        <v>185</v>
      </c>
      <c r="R209" s="83">
        <f>SUM(B209+D209+F209+H209+J209+L209+N209+P209)</f>
        <v>8697</v>
      </c>
      <c r="S209" s="85">
        <f>SUM(C209+E209+G209+I209+K209+M209+O209+Q209)</f>
        <v>9527</v>
      </c>
    </row>
    <row r="210" spans="1:19" ht="11.25">
      <c r="A210" s="40" t="s">
        <v>59</v>
      </c>
      <c r="B210" s="74">
        <v>217</v>
      </c>
      <c r="C210" s="76">
        <v>359</v>
      </c>
      <c r="D210" s="76">
        <v>0</v>
      </c>
      <c r="E210" s="76">
        <v>0</v>
      </c>
      <c r="F210" s="76">
        <v>0</v>
      </c>
      <c r="G210" s="76">
        <v>0</v>
      </c>
      <c r="H210" s="76">
        <v>2816</v>
      </c>
      <c r="I210" s="76">
        <v>3229</v>
      </c>
      <c r="J210" s="76">
        <v>1074</v>
      </c>
      <c r="K210" s="76">
        <v>1121</v>
      </c>
      <c r="L210" s="76">
        <v>174</v>
      </c>
      <c r="M210" s="76">
        <v>219</v>
      </c>
      <c r="N210" s="76">
        <v>0</v>
      </c>
      <c r="O210" s="76">
        <v>0</v>
      </c>
      <c r="P210" s="76">
        <v>100</v>
      </c>
      <c r="Q210" s="77">
        <v>103</v>
      </c>
      <c r="R210" s="75">
        <f aca="true" t="shared" si="29" ref="R210:R217">SUM(B210+D210+F210+H210+J210+L210+N210+P210)</f>
        <v>4381</v>
      </c>
      <c r="S210" s="75">
        <f aca="true" t="shared" si="30" ref="S210:S218">SUM(C210+E210+G210+I210+K210+M210+O210+Q210)</f>
        <v>5031</v>
      </c>
    </row>
    <row r="211" spans="1:19" ht="11.25">
      <c r="A211" s="40" t="s">
        <v>3</v>
      </c>
      <c r="B211" s="74">
        <v>230</v>
      </c>
      <c r="C211" s="76">
        <v>301</v>
      </c>
      <c r="D211" s="76">
        <v>4</v>
      </c>
      <c r="E211" s="76">
        <v>0</v>
      </c>
      <c r="F211" s="76">
        <v>12</v>
      </c>
      <c r="G211" s="76">
        <v>0</v>
      </c>
      <c r="H211" s="76">
        <v>4281</v>
      </c>
      <c r="I211" s="76">
        <v>4583</v>
      </c>
      <c r="J211" s="76">
        <v>705</v>
      </c>
      <c r="K211" s="76">
        <v>700</v>
      </c>
      <c r="L211" s="76">
        <v>465</v>
      </c>
      <c r="M211" s="76">
        <v>519</v>
      </c>
      <c r="N211" s="76">
        <v>0</v>
      </c>
      <c r="O211" s="76">
        <v>0</v>
      </c>
      <c r="P211" s="76">
        <v>101</v>
      </c>
      <c r="Q211" s="77">
        <v>119</v>
      </c>
      <c r="R211" s="75">
        <f t="shared" si="29"/>
        <v>5798</v>
      </c>
      <c r="S211" s="75">
        <f t="shared" si="30"/>
        <v>6222</v>
      </c>
    </row>
    <row r="212" spans="1:19" ht="11.25">
      <c r="A212" s="40" t="s">
        <v>59</v>
      </c>
      <c r="B212" s="74">
        <v>186</v>
      </c>
      <c r="C212" s="76">
        <v>245</v>
      </c>
      <c r="D212" s="76">
        <v>0</v>
      </c>
      <c r="E212" s="76">
        <v>0</v>
      </c>
      <c r="F212" s="76">
        <v>0</v>
      </c>
      <c r="G212" s="76">
        <v>0</v>
      </c>
      <c r="H212" s="76">
        <v>2560</v>
      </c>
      <c r="I212" s="76">
        <v>2880</v>
      </c>
      <c r="J212" s="76">
        <v>627</v>
      </c>
      <c r="K212" s="76">
        <v>627</v>
      </c>
      <c r="L212" s="76">
        <v>152</v>
      </c>
      <c r="M212" s="76">
        <v>194</v>
      </c>
      <c r="N212" s="76">
        <v>0</v>
      </c>
      <c r="O212" s="76">
        <v>0</v>
      </c>
      <c r="P212" s="76">
        <v>100</v>
      </c>
      <c r="Q212" s="77">
        <v>103</v>
      </c>
      <c r="R212" s="75">
        <f t="shared" si="29"/>
        <v>3625</v>
      </c>
      <c r="S212" s="75">
        <f t="shared" si="30"/>
        <v>4049</v>
      </c>
    </row>
    <row r="213" spans="1:19" ht="11.25">
      <c r="A213" s="40" t="s">
        <v>4</v>
      </c>
      <c r="B213" s="74">
        <v>0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76">
        <v>3</v>
      </c>
      <c r="I213" s="76">
        <v>3</v>
      </c>
      <c r="J213" s="76">
        <v>4</v>
      </c>
      <c r="K213" s="76">
        <v>6</v>
      </c>
      <c r="L213" s="76">
        <v>5</v>
      </c>
      <c r="M213" s="76">
        <v>10</v>
      </c>
      <c r="N213" s="76">
        <v>1</v>
      </c>
      <c r="O213" s="76">
        <v>1</v>
      </c>
      <c r="P213" s="76">
        <v>0</v>
      </c>
      <c r="Q213" s="77">
        <v>0</v>
      </c>
      <c r="R213" s="75">
        <f t="shared" si="29"/>
        <v>13</v>
      </c>
      <c r="S213" s="75">
        <f t="shared" si="30"/>
        <v>20</v>
      </c>
    </row>
    <row r="214" spans="1:19" ht="11.25">
      <c r="A214" s="40" t="s">
        <v>59</v>
      </c>
      <c r="B214" s="74">
        <v>0</v>
      </c>
      <c r="C214" s="76">
        <v>0</v>
      </c>
      <c r="D214" s="76">
        <v>0</v>
      </c>
      <c r="E214" s="76">
        <v>0</v>
      </c>
      <c r="F214" s="76">
        <v>0</v>
      </c>
      <c r="G214" s="76">
        <v>0</v>
      </c>
      <c r="H214" s="76">
        <v>0</v>
      </c>
      <c r="I214" s="76">
        <v>0</v>
      </c>
      <c r="J214" s="76">
        <v>0</v>
      </c>
      <c r="K214" s="76">
        <v>0</v>
      </c>
      <c r="L214" s="76">
        <v>0</v>
      </c>
      <c r="M214" s="76">
        <v>0</v>
      </c>
      <c r="N214" s="76">
        <v>0</v>
      </c>
      <c r="O214" s="76">
        <v>0</v>
      </c>
      <c r="P214" s="76">
        <v>0</v>
      </c>
      <c r="Q214" s="77">
        <v>0</v>
      </c>
      <c r="R214" s="75">
        <f t="shared" si="29"/>
        <v>0</v>
      </c>
      <c r="S214" s="75">
        <f t="shared" si="30"/>
        <v>0</v>
      </c>
    </row>
    <row r="215" spans="1:19" ht="11.25">
      <c r="A215" s="40" t="s">
        <v>5</v>
      </c>
      <c r="B215" s="74">
        <v>39</v>
      </c>
      <c r="C215" s="76">
        <v>123</v>
      </c>
      <c r="D215" s="76">
        <v>3</v>
      </c>
      <c r="E215" s="76">
        <v>0</v>
      </c>
      <c r="F215" s="76">
        <v>2</v>
      </c>
      <c r="G215" s="76">
        <v>0</v>
      </c>
      <c r="H215" s="76">
        <v>1192</v>
      </c>
      <c r="I215" s="76">
        <v>1331</v>
      </c>
      <c r="J215" s="76">
        <v>587</v>
      </c>
      <c r="K215" s="76">
        <v>661</v>
      </c>
      <c r="L215" s="76">
        <v>575</v>
      </c>
      <c r="M215" s="76">
        <v>566</v>
      </c>
      <c r="N215" s="76">
        <v>432</v>
      </c>
      <c r="O215" s="76">
        <v>536</v>
      </c>
      <c r="P215" s="76">
        <v>54</v>
      </c>
      <c r="Q215" s="77">
        <v>66</v>
      </c>
      <c r="R215" s="75">
        <f t="shared" si="29"/>
        <v>2884</v>
      </c>
      <c r="S215" s="75">
        <f t="shared" si="30"/>
        <v>3283</v>
      </c>
    </row>
    <row r="216" spans="1:19" ht="11.25">
      <c r="A216" s="40" t="s">
        <v>59</v>
      </c>
      <c r="B216" s="74">
        <v>31</v>
      </c>
      <c r="C216" s="76">
        <v>114</v>
      </c>
      <c r="D216" s="76">
        <v>0</v>
      </c>
      <c r="E216" s="76">
        <v>0</v>
      </c>
      <c r="F216" s="76">
        <v>0</v>
      </c>
      <c r="G216" s="76">
        <v>0</v>
      </c>
      <c r="H216" s="76">
        <v>256</v>
      </c>
      <c r="I216" s="76">
        <v>349</v>
      </c>
      <c r="J216" s="76">
        <v>447</v>
      </c>
      <c r="K216" s="76">
        <v>494</v>
      </c>
      <c r="L216" s="76">
        <v>22</v>
      </c>
      <c r="M216" s="76">
        <v>25</v>
      </c>
      <c r="N216" s="76">
        <v>0</v>
      </c>
      <c r="O216" s="76">
        <v>0</v>
      </c>
      <c r="P216" s="76">
        <v>0</v>
      </c>
      <c r="Q216" s="77">
        <v>0</v>
      </c>
      <c r="R216" s="75">
        <f t="shared" si="29"/>
        <v>756</v>
      </c>
      <c r="S216" s="75">
        <f t="shared" si="30"/>
        <v>982</v>
      </c>
    </row>
    <row r="217" spans="1:19" ht="11.25">
      <c r="A217" s="40" t="s">
        <v>6</v>
      </c>
      <c r="B217" s="74">
        <v>0</v>
      </c>
      <c r="C217" s="76">
        <v>0</v>
      </c>
      <c r="D217" s="76">
        <v>0</v>
      </c>
      <c r="E217" s="76">
        <v>0</v>
      </c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2</v>
      </c>
      <c r="O217" s="76">
        <v>2</v>
      </c>
      <c r="P217" s="76">
        <v>0</v>
      </c>
      <c r="Q217" s="77">
        <v>0</v>
      </c>
      <c r="R217" s="75">
        <f t="shared" si="29"/>
        <v>2</v>
      </c>
      <c r="S217" s="75">
        <f t="shared" si="30"/>
        <v>2</v>
      </c>
    </row>
    <row r="218" ht="8.25">
      <c r="S218" s="4">
        <f t="shared" si="30"/>
        <v>0</v>
      </c>
    </row>
    <row r="221" spans="1:15" ht="18.75" customHeight="1">
      <c r="A221" s="103" t="s">
        <v>12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1:15" ht="33" customHeight="1">
      <c r="A222" s="3"/>
      <c r="B222" s="104" t="s">
        <v>85</v>
      </c>
      <c r="C222" s="104"/>
      <c r="D222" s="105" t="s">
        <v>46</v>
      </c>
      <c r="E222" s="106"/>
      <c r="F222" s="105" t="s">
        <v>50</v>
      </c>
      <c r="G222" s="106"/>
      <c r="H222" s="105" t="s">
        <v>47</v>
      </c>
      <c r="I222" s="106"/>
      <c r="J222" s="105" t="s">
        <v>9</v>
      </c>
      <c r="K222" s="106"/>
      <c r="L222" s="105" t="s">
        <v>10</v>
      </c>
      <c r="M222" s="106"/>
      <c r="N222" s="107" t="s">
        <v>11</v>
      </c>
      <c r="O222" s="108"/>
    </row>
    <row r="223" spans="1:15" ht="33.75">
      <c r="A223" s="70"/>
      <c r="B223" s="53" t="s">
        <v>86</v>
      </c>
      <c r="C223" s="53" t="s">
        <v>87</v>
      </c>
      <c r="D223" s="53" t="s">
        <v>86</v>
      </c>
      <c r="E223" s="53" t="s">
        <v>87</v>
      </c>
      <c r="F223" s="53" t="s">
        <v>86</v>
      </c>
      <c r="G223" s="53" t="s">
        <v>87</v>
      </c>
      <c r="H223" s="53" t="s">
        <v>86</v>
      </c>
      <c r="I223" s="53" t="s">
        <v>87</v>
      </c>
      <c r="J223" s="53" t="s">
        <v>86</v>
      </c>
      <c r="K223" s="53" t="s">
        <v>87</v>
      </c>
      <c r="L223" s="53" t="s">
        <v>86</v>
      </c>
      <c r="M223" s="53" t="s">
        <v>87</v>
      </c>
      <c r="N223" s="53" t="s">
        <v>86</v>
      </c>
      <c r="O223" s="53" t="s">
        <v>87</v>
      </c>
    </row>
    <row r="224" spans="1:15" ht="11.25">
      <c r="A224" s="40" t="s">
        <v>1</v>
      </c>
      <c r="B224" s="76">
        <v>362</v>
      </c>
      <c r="C224" s="76">
        <v>490</v>
      </c>
      <c r="D224" s="76">
        <v>5157</v>
      </c>
      <c r="E224" s="76">
        <v>5625</v>
      </c>
      <c r="F224" s="76">
        <v>1326</v>
      </c>
      <c r="G224" s="76">
        <v>1378</v>
      </c>
      <c r="H224" s="76">
        <v>1040</v>
      </c>
      <c r="I224" s="76">
        <v>1089</v>
      </c>
      <c r="J224" s="76">
        <v>463</v>
      </c>
      <c r="K224" s="76">
        <v>426</v>
      </c>
      <c r="L224" s="76">
        <v>168</v>
      </c>
      <c r="M224" s="76">
        <v>189</v>
      </c>
      <c r="N224" s="83">
        <f>SUM(B224+D224+F224+H224+J224+L224)</f>
        <v>8516</v>
      </c>
      <c r="O224" s="85">
        <f>SUM(C224+E224+G224+I224+K224+M224)</f>
        <v>9197</v>
      </c>
    </row>
    <row r="225" spans="1:15" ht="11.25">
      <c r="A225" s="40" t="s">
        <v>59</v>
      </c>
      <c r="B225" s="76">
        <v>306</v>
      </c>
      <c r="C225" s="76">
        <v>402</v>
      </c>
      <c r="D225" s="76">
        <v>2689</v>
      </c>
      <c r="E225" s="76">
        <v>2999</v>
      </c>
      <c r="F225" s="76">
        <v>991</v>
      </c>
      <c r="G225" s="76">
        <v>991</v>
      </c>
      <c r="H225" s="76">
        <v>216</v>
      </c>
      <c r="I225" s="76">
        <v>251</v>
      </c>
      <c r="J225" s="76">
        <v>0</v>
      </c>
      <c r="K225" s="76">
        <v>0</v>
      </c>
      <c r="L225" s="76">
        <v>83</v>
      </c>
      <c r="M225" s="76">
        <v>85</v>
      </c>
      <c r="N225" s="83">
        <f aca="true" t="shared" si="31" ref="N225:N232">SUM(B225+D225+F225+H225+J225+L225)</f>
        <v>4285</v>
      </c>
      <c r="O225" s="85">
        <f aca="true" t="shared" si="32" ref="O225:O232">SUM(C225+E225+G225+I225+K225+M225)</f>
        <v>4728</v>
      </c>
    </row>
    <row r="226" spans="1:15" ht="11.25">
      <c r="A226" s="40" t="s">
        <v>3</v>
      </c>
      <c r="B226" s="76">
        <v>254</v>
      </c>
      <c r="C226" s="76">
        <v>320</v>
      </c>
      <c r="D226" s="76">
        <v>4020</v>
      </c>
      <c r="E226" s="76">
        <v>4330</v>
      </c>
      <c r="F226" s="76">
        <v>705</v>
      </c>
      <c r="G226" s="76">
        <v>650</v>
      </c>
      <c r="H226" s="76">
        <v>511</v>
      </c>
      <c r="I226" s="76">
        <v>532</v>
      </c>
      <c r="J226" s="76">
        <v>0</v>
      </c>
      <c r="K226" s="76">
        <v>0</v>
      </c>
      <c r="L226" s="76">
        <v>115</v>
      </c>
      <c r="M226" s="76">
        <v>133</v>
      </c>
      <c r="N226" s="83">
        <f t="shared" si="31"/>
        <v>5605</v>
      </c>
      <c r="O226" s="85">
        <f t="shared" si="32"/>
        <v>5965</v>
      </c>
    </row>
    <row r="227" spans="1:15" ht="11.25">
      <c r="A227" s="40" t="s">
        <v>59</v>
      </c>
      <c r="B227" s="76">
        <v>207</v>
      </c>
      <c r="C227" s="76">
        <v>254</v>
      </c>
      <c r="D227" s="76">
        <v>2402</v>
      </c>
      <c r="E227" s="76">
        <v>2633</v>
      </c>
      <c r="F227" s="76">
        <v>533</v>
      </c>
      <c r="G227" s="76">
        <v>421</v>
      </c>
      <c r="H227" s="76">
        <v>195</v>
      </c>
      <c r="I227" s="76">
        <v>226</v>
      </c>
      <c r="J227" s="76">
        <v>0</v>
      </c>
      <c r="K227" s="76">
        <v>0</v>
      </c>
      <c r="L227" s="76">
        <v>83</v>
      </c>
      <c r="M227" s="76">
        <v>85</v>
      </c>
      <c r="N227" s="83">
        <f t="shared" si="31"/>
        <v>3420</v>
      </c>
      <c r="O227" s="85">
        <f t="shared" si="32"/>
        <v>3619</v>
      </c>
    </row>
    <row r="228" spans="1:15" ht="11.25">
      <c r="A228" s="40" t="s">
        <v>4</v>
      </c>
      <c r="B228" s="76">
        <v>0</v>
      </c>
      <c r="C228" s="76">
        <v>0</v>
      </c>
      <c r="D228" s="76">
        <v>2</v>
      </c>
      <c r="E228" s="76">
        <v>7</v>
      </c>
      <c r="F228" s="76">
        <v>6</v>
      </c>
      <c r="G228" s="76">
        <v>0</v>
      </c>
      <c r="H228" s="76">
        <v>10</v>
      </c>
      <c r="I228" s="76">
        <v>13</v>
      </c>
      <c r="J228" s="76">
        <v>1</v>
      </c>
      <c r="K228" s="76">
        <v>2</v>
      </c>
      <c r="L228" s="76">
        <v>0</v>
      </c>
      <c r="M228" s="76">
        <v>0</v>
      </c>
      <c r="N228" s="83">
        <f t="shared" si="31"/>
        <v>19</v>
      </c>
      <c r="O228" s="85">
        <f t="shared" si="32"/>
        <v>22</v>
      </c>
    </row>
    <row r="229" spans="1:15" ht="11.25">
      <c r="A229" s="40" t="s">
        <v>59</v>
      </c>
      <c r="B229" s="76">
        <v>0</v>
      </c>
      <c r="C229" s="76">
        <v>0</v>
      </c>
      <c r="D229" s="76">
        <v>0</v>
      </c>
      <c r="E229" s="76">
        <v>0</v>
      </c>
      <c r="F229" s="76">
        <v>0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83">
        <f t="shared" si="31"/>
        <v>0</v>
      </c>
      <c r="O229" s="85">
        <f t="shared" si="32"/>
        <v>0</v>
      </c>
    </row>
    <row r="230" spans="1:15" ht="11.25">
      <c r="A230" s="40" t="s">
        <v>5</v>
      </c>
      <c r="B230" s="76">
        <v>108</v>
      </c>
      <c r="C230" s="76">
        <v>159</v>
      </c>
      <c r="D230" s="76">
        <v>1135</v>
      </c>
      <c r="E230" s="76">
        <v>1288</v>
      </c>
      <c r="F230" s="76">
        <v>615</v>
      </c>
      <c r="G230" s="76">
        <v>728</v>
      </c>
      <c r="H230" s="76">
        <v>519</v>
      </c>
      <c r="I230" s="76">
        <v>544</v>
      </c>
      <c r="J230" s="76">
        <v>461</v>
      </c>
      <c r="K230" s="76">
        <v>423</v>
      </c>
      <c r="L230" s="76">
        <v>53</v>
      </c>
      <c r="M230" s="76">
        <v>56</v>
      </c>
      <c r="N230" s="83">
        <f t="shared" si="31"/>
        <v>2891</v>
      </c>
      <c r="O230" s="85">
        <f t="shared" si="32"/>
        <v>3198</v>
      </c>
    </row>
    <row r="231" spans="1:15" ht="11.25">
      <c r="A231" s="40" t="s">
        <v>59</v>
      </c>
      <c r="B231" s="76">
        <v>99</v>
      </c>
      <c r="C231" s="76">
        <v>148</v>
      </c>
      <c r="D231" s="76">
        <v>287</v>
      </c>
      <c r="E231" s="76">
        <v>366</v>
      </c>
      <c r="F231" s="76">
        <v>458</v>
      </c>
      <c r="G231" s="76">
        <v>570</v>
      </c>
      <c r="H231" s="76">
        <v>21</v>
      </c>
      <c r="I231" s="76">
        <v>25</v>
      </c>
      <c r="J231" s="76">
        <v>0</v>
      </c>
      <c r="K231" s="76">
        <v>0</v>
      </c>
      <c r="L231" s="76">
        <v>0</v>
      </c>
      <c r="M231" s="76">
        <v>0</v>
      </c>
      <c r="N231" s="83">
        <f t="shared" si="31"/>
        <v>865</v>
      </c>
      <c r="O231" s="85">
        <f t="shared" si="32"/>
        <v>1109</v>
      </c>
    </row>
    <row r="232" spans="1:15" ht="11.25">
      <c r="A232" s="40" t="s">
        <v>6</v>
      </c>
      <c r="B232" s="76">
        <v>0</v>
      </c>
      <c r="C232" s="76">
        <v>11</v>
      </c>
      <c r="D232" s="76">
        <v>0</v>
      </c>
      <c r="E232" s="76">
        <v>0</v>
      </c>
      <c r="F232" s="76">
        <v>0</v>
      </c>
      <c r="G232" s="76">
        <v>0</v>
      </c>
      <c r="H232" s="76">
        <v>0</v>
      </c>
      <c r="I232" s="76">
        <v>0</v>
      </c>
      <c r="J232" s="76">
        <v>1</v>
      </c>
      <c r="K232" s="76">
        <v>1</v>
      </c>
      <c r="L232" s="76">
        <v>0</v>
      </c>
      <c r="M232" s="76">
        <v>0</v>
      </c>
      <c r="N232" s="83">
        <f t="shared" si="31"/>
        <v>1</v>
      </c>
      <c r="O232" s="85">
        <f t="shared" si="32"/>
        <v>12</v>
      </c>
    </row>
    <row r="233" spans="1:15" ht="11.25">
      <c r="A233" s="93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5"/>
      <c r="O233" s="96"/>
    </row>
    <row r="234" spans="1:15" ht="11.25">
      <c r="A234" s="93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5"/>
      <c r="O234" s="96"/>
    </row>
    <row r="235" spans="1:15" ht="11.25">
      <c r="A235" s="93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5"/>
      <c r="O235" s="96"/>
    </row>
    <row r="236" spans="1:15" ht="11.25">
      <c r="A236" s="103" t="s">
        <v>12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1:15" ht="8.25">
      <c r="A237" s="3"/>
      <c r="B237" s="104" t="s">
        <v>85</v>
      </c>
      <c r="C237" s="104"/>
      <c r="D237" s="105" t="s">
        <v>46</v>
      </c>
      <c r="E237" s="106"/>
      <c r="F237" s="105" t="s">
        <v>50</v>
      </c>
      <c r="G237" s="106"/>
      <c r="H237" s="105" t="s">
        <v>47</v>
      </c>
      <c r="I237" s="106"/>
      <c r="J237" s="105" t="s">
        <v>9</v>
      </c>
      <c r="K237" s="106"/>
      <c r="L237" s="105" t="s">
        <v>10</v>
      </c>
      <c r="M237" s="106"/>
      <c r="N237" s="107" t="s">
        <v>11</v>
      </c>
      <c r="O237" s="108"/>
    </row>
    <row r="238" spans="1:15" ht="33.75">
      <c r="A238" s="70"/>
      <c r="B238" s="53" t="s">
        <v>88</v>
      </c>
      <c r="C238" s="53" t="s">
        <v>89</v>
      </c>
      <c r="D238" s="53" t="s">
        <v>88</v>
      </c>
      <c r="E238" s="53" t="s">
        <v>89</v>
      </c>
      <c r="F238" s="53" t="s">
        <v>88</v>
      </c>
      <c r="G238" s="53" t="s">
        <v>89</v>
      </c>
      <c r="H238" s="53" t="s">
        <v>88</v>
      </c>
      <c r="I238" s="53" t="s">
        <v>89</v>
      </c>
      <c r="J238" s="53" t="s">
        <v>88</v>
      </c>
      <c r="K238" s="53" t="s">
        <v>89</v>
      </c>
      <c r="L238" s="53" t="s">
        <v>88</v>
      </c>
      <c r="M238" s="53" t="s">
        <v>89</v>
      </c>
      <c r="N238" s="53" t="s">
        <v>88</v>
      </c>
      <c r="O238" s="53" t="s">
        <v>89</v>
      </c>
    </row>
    <row r="239" spans="1:15" ht="11.25">
      <c r="A239" s="40" t="s">
        <v>1</v>
      </c>
      <c r="B239" s="76">
        <v>414</v>
      </c>
      <c r="C239" s="76">
        <v>492</v>
      </c>
      <c r="D239" s="76">
        <v>4822</v>
      </c>
      <c r="E239" s="76">
        <v>5413</v>
      </c>
      <c r="F239" s="76">
        <v>1336</v>
      </c>
      <c r="G239" s="76">
        <v>1402</v>
      </c>
      <c r="H239" s="76">
        <v>1024</v>
      </c>
      <c r="I239" s="76">
        <v>1042</v>
      </c>
      <c r="J239" s="76">
        <v>375</v>
      </c>
      <c r="K239" s="76">
        <v>354</v>
      </c>
      <c r="L239" s="76">
        <v>177</v>
      </c>
      <c r="M239" s="76">
        <v>209</v>
      </c>
      <c r="N239" s="83">
        <f>SUM(B239+D239+F239+H239+J239+L239)</f>
        <v>8148</v>
      </c>
      <c r="O239" s="85">
        <f>SUM(C239+E239+G239+I239+K239+M239)</f>
        <v>8912</v>
      </c>
    </row>
    <row r="240" spans="1:15" ht="11.25">
      <c r="A240" s="40" t="s">
        <v>59</v>
      </c>
      <c r="B240" s="76">
        <v>341</v>
      </c>
      <c r="C240" s="76">
        <v>377</v>
      </c>
      <c r="D240" s="76">
        <v>2466</v>
      </c>
      <c r="E240" s="76">
        <v>2887</v>
      </c>
      <c r="F240" s="76">
        <v>955</v>
      </c>
      <c r="G240" s="76">
        <v>984</v>
      </c>
      <c r="H240" s="76">
        <v>242</v>
      </c>
      <c r="I240" s="76">
        <v>272</v>
      </c>
      <c r="J240" s="76">
        <v>0</v>
      </c>
      <c r="K240" s="76">
        <v>0</v>
      </c>
      <c r="L240" s="76">
        <v>80</v>
      </c>
      <c r="M240" s="76">
        <v>83</v>
      </c>
      <c r="N240" s="83">
        <f aca="true" t="shared" si="33" ref="N240:N247">SUM(B240+D240+F240+H240+J240+L240)</f>
        <v>4084</v>
      </c>
      <c r="O240" s="85">
        <f aca="true" t="shared" si="34" ref="O240:O247">SUM(C240+E240+G240+I240+K240+M240)</f>
        <v>4603</v>
      </c>
    </row>
    <row r="241" spans="1:15" ht="11.25">
      <c r="A241" s="40" t="s">
        <v>3</v>
      </c>
      <c r="B241" s="76">
        <v>269</v>
      </c>
      <c r="C241" s="76">
        <v>329</v>
      </c>
      <c r="D241" s="76">
        <v>3693</v>
      </c>
      <c r="E241" s="76">
        <v>4070</v>
      </c>
      <c r="F241" s="76">
        <v>655</v>
      </c>
      <c r="G241" s="76">
        <v>612</v>
      </c>
      <c r="H241" s="76">
        <v>517</v>
      </c>
      <c r="I241" s="76">
        <v>548</v>
      </c>
      <c r="J241" s="76">
        <v>0</v>
      </c>
      <c r="K241" s="76">
        <v>0</v>
      </c>
      <c r="L241" s="76">
        <v>126</v>
      </c>
      <c r="M241" s="76">
        <v>153</v>
      </c>
      <c r="N241" s="83">
        <f t="shared" si="33"/>
        <v>5260</v>
      </c>
      <c r="O241" s="85">
        <f t="shared" si="34"/>
        <v>5712</v>
      </c>
    </row>
    <row r="242" spans="1:15" ht="11.25">
      <c r="A242" s="40" t="s">
        <v>59</v>
      </c>
      <c r="B242" s="76">
        <v>214</v>
      </c>
      <c r="C242" s="76">
        <v>253</v>
      </c>
      <c r="D242" s="76">
        <v>2170</v>
      </c>
      <c r="E242" s="76">
        <v>2475</v>
      </c>
      <c r="F242" s="76">
        <v>433</v>
      </c>
      <c r="G242" s="76">
        <v>376</v>
      </c>
      <c r="H242" s="76">
        <v>221</v>
      </c>
      <c r="I242" s="76">
        <v>249</v>
      </c>
      <c r="J242" s="76">
        <v>0</v>
      </c>
      <c r="K242" s="76">
        <v>0</v>
      </c>
      <c r="L242" s="76">
        <v>80</v>
      </c>
      <c r="M242" s="76">
        <v>83</v>
      </c>
      <c r="N242" s="83">
        <f t="shared" si="33"/>
        <v>3118</v>
      </c>
      <c r="O242" s="85">
        <f t="shared" si="34"/>
        <v>3436</v>
      </c>
    </row>
    <row r="243" spans="1:15" ht="11.25">
      <c r="A243" s="40" t="s">
        <v>4</v>
      </c>
      <c r="B243" s="76">
        <v>0</v>
      </c>
      <c r="C243" s="76">
        <v>0</v>
      </c>
      <c r="D243" s="76">
        <v>8</v>
      </c>
      <c r="E243" s="76">
        <v>13</v>
      </c>
      <c r="F243" s="76">
        <v>0</v>
      </c>
      <c r="G243" s="76">
        <v>1</v>
      </c>
      <c r="H243" s="76">
        <v>11</v>
      </c>
      <c r="I243" s="76">
        <v>17</v>
      </c>
      <c r="J243" s="76">
        <v>2</v>
      </c>
      <c r="K243" s="76">
        <v>0</v>
      </c>
      <c r="L243" s="76">
        <v>0</v>
      </c>
      <c r="M243" s="76">
        <v>0</v>
      </c>
      <c r="N243" s="83">
        <f t="shared" si="33"/>
        <v>21</v>
      </c>
      <c r="O243" s="85">
        <f t="shared" si="34"/>
        <v>31</v>
      </c>
    </row>
    <row r="244" spans="1:15" ht="11.25">
      <c r="A244" s="40" t="s">
        <v>59</v>
      </c>
      <c r="B244" s="76">
        <v>0</v>
      </c>
      <c r="C244" s="76">
        <v>0</v>
      </c>
      <c r="D244" s="76">
        <v>0</v>
      </c>
      <c r="E244" s="76">
        <v>0</v>
      </c>
      <c r="F244" s="76">
        <v>0</v>
      </c>
      <c r="G244" s="76">
        <v>0</v>
      </c>
      <c r="H244" s="76">
        <v>0</v>
      </c>
      <c r="I244" s="76">
        <v>0</v>
      </c>
      <c r="J244" s="76">
        <v>0</v>
      </c>
      <c r="K244" s="76">
        <v>0</v>
      </c>
      <c r="L244" s="76">
        <v>0</v>
      </c>
      <c r="M244" s="76">
        <v>0</v>
      </c>
      <c r="N244" s="83">
        <f t="shared" si="33"/>
        <v>0</v>
      </c>
      <c r="O244" s="85">
        <f t="shared" si="34"/>
        <v>0</v>
      </c>
    </row>
    <row r="245" spans="1:15" ht="11.25">
      <c r="A245" s="40" t="s">
        <v>5</v>
      </c>
      <c r="B245" s="76">
        <v>138</v>
      </c>
      <c r="C245" s="76">
        <v>147</v>
      </c>
      <c r="D245" s="76">
        <v>1121</v>
      </c>
      <c r="E245" s="76">
        <v>1330</v>
      </c>
      <c r="F245" s="76">
        <v>681</v>
      </c>
      <c r="G245" s="76">
        <v>789</v>
      </c>
      <c r="H245" s="76">
        <v>496</v>
      </c>
      <c r="I245" s="76">
        <v>477</v>
      </c>
      <c r="J245" s="76">
        <v>373</v>
      </c>
      <c r="K245" s="76">
        <v>354</v>
      </c>
      <c r="L245" s="76">
        <v>51</v>
      </c>
      <c r="M245" s="76">
        <v>56</v>
      </c>
      <c r="N245" s="83">
        <f t="shared" si="33"/>
        <v>2860</v>
      </c>
      <c r="O245" s="85">
        <f t="shared" si="34"/>
        <v>3153</v>
      </c>
    </row>
    <row r="246" spans="1:15" ht="11.25">
      <c r="A246" s="40" t="s">
        <v>59</v>
      </c>
      <c r="B246" s="76">
        <v>127</v>
      </c>
      <c r="C246" s="76">
        <v>124</v>
      </c>
      <c r="D246" s="76">
        <v>296</v>
      </c>
      <c r="E246" s="76">
        <v>412</v>
      </c>
      <c r="F246" s="76">
        <v>522</v>
      </c>
      <c r="G246" s="76">
        <v>608</v>
      </c>
      <c r="H246" s="76">
        <v>21</v>
      </c>
      <c r="I246" s="76">
        <v>23</v>
      </c>
      <c r="J246" s="76">
        <v>0</v>
      </c>
      <c r="K246" s="76">
        <v>0</v>
      </c>
      <c r="L246" s="76">
        <v>0</v>
      </c>
      <c r="M246" s="76">
        <v>0</v>
      </c>
      <c r="N246" s="83">
        <f t="shared" si="33"/>
        <v>966</v>
      </c>
      <c r="O246" s="85">
        <f t="shared" si="34"/>
        <v>1167</v>
      </c>
    </row>
    <row r="247" spans="1:15" ht="11.25">
      <c r="A247" s="40" t="s">
        <v>6</v>
      </c>
      <c r="B247" s="76">
        <v>7</v>
      </c>
      <c r="C247" s="76">
        <v>16</v>
      </c>
      <c r="D247" s="76">
        <v>0</v>
      </c>
      <c r="E247" s="76">
        <v>0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83">
        <f t="shared" si="33"/>
        <v>7</v>
      </c>
      <c r="O247" s="85">
        <f t="shared" si="34"/>
        <v>16</v>
      </c>
    </row>
    <row r="248" spans="1:15" ht="11.25">
      <c r="A248" s="93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5"/>
      <c r="O248" s="96"/>
    </row>
    <row r="249" spans="1:15" ht="11.25">
      <c r="A249" s="93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5"/>
      <c r="O249" s="96"/>
    </row>
    <row r="251" spans="1:15" ht="11.25">
      <c r="A251" s="103" t="s">
        <v>12</v>
      </c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1:15" ht="8.25">
      <c r="A252" s="3"/>
      <c r="B252" s="104" t="s">
        <v>85</v>
      </c>
      <c r="C252" s="104"/>
      <c r="D252" s="105" t="s">
        <v>46</v>
      </c>
      <c r="E252" s="106"/>
      <c r="F252" s="105" t="s">
        <v>50</v>
      </c>
      <c r="G252" s="106"/>
      <c r="H252" s="105" t="s">
        <v>47</v>
      </c>
      <c r="I252" s="106"/>
      <c r="J252" s="105" t="s">
        <v>9</v>
      </c>
      <c r="K252" s="106"/>
      <c r="L252" s="105" t="s">
        <v>10</v>
      </c>
      <c r="M252" s="106"/>
      <c r="N252" s="107" t="s">
        <v>11</v>
      </c>
      <c r="O252" s="108"/>
    </row>
    <row r="253" spans="1:15" ht="33.75">
      <c r="A253" s="70"/>
      <c r="B253" s="53" t="s">
        <v>90</v>
      </c>
      <c r="C253" s="53" t="s">
        <v>91</v>
      </c>
      <c r="D253" s="53" t="s">
        <v>90</v>
      </c>
      <c r="E253" s="53" t="s">
        <v>91</v>
      </c>
      <c r="F253" s="53" t="s">
        <v>90</v>
      </c>
      <c r="G253" s="53" t="s">
        <v>91</v>
      </c>
      <c r="H253" s="53" t="s">
        <v>90</v>
      </c>
      <c r="I253" s="53" t="s">
        <v>91</v>
      </c>
      <c r="J253" s="53" t="s">
        <v>90</v>
      </c>
      <c r="K253" s="53" t="s">
        <v>91</v>
      </c>
      <c r="L253" s="53" t="s">
        <v>90</v>
      </c>
      <c r="M253" s="53" t="s">
        <v>91</v>
      </c>
      <c r="N253" s="53" t="s">
        <v>90</v>
      </c>
      <c r="O253" s="53" t="s">
        <v>91</v>
      </c>
    </row>
    <row r="254" spans="1:15" ht="11.25">
      <c r="A254" s="40" t="s">
        <v>1</v>
      </c>
      <c r="B254" s="76">
        <v>400</v>
      </c>
      <c r="C254" s="76">
        <v>500</v>
      </c>
      <c r="D254" s="76">
        <v>4638</v>
      </c>
      <c r="E254" s="76">
        <v>5676</v>
      </c>
      <c r="F254" s="76">
        <v>1326</v>
      </c>
      <c r="G254" s="76">
        <v>1243</v>
      </c>
      <c r="H254" s="76">
        <v>974</v>
      </c>
      <c r="I254" s="76">
        <v>990</v>
      </c>
      <c r="J254" s="76">
        <v>393</v>
      </c>
      <c r="K254" s="76">
        <v>407</v>
      </c>
      <c r="L254" s="76">
        <v>194</v>
      </c>
      <c r="M254" s="76">
        <v>253</v>
      </c>
      <c r="N254" s="83">
        <f>SUM(B254+D254+F254+H254+J254+L254)</f>
        <v>7925</v>
      </c>
      <c r="O254" s="85">
        <f>SUM(C254+E254+G254+I254+K254+M254)</f>
        <v>9069</v>
      </c>
    </row>
    <row r="255" spans="1:15" ht="11.25">
      <c r="A255" s="40" t="s">
        <v>59</v>
      </c>
      <c r="B255" s="76">
        <v>311</v>
      </c>
      <c r="C255" s="76">
        <v>361</v>
      </c>
      <c r="D255" s="76">
        <v>2417</v>
      </c>
      <c r="E255" s="76">
        <v>3112</v>
      </c>
      <c r="F255" s="76">
        <v>920</v>
      </c>
      <c r="G255" s="76">
        <v>828</v>
      </c>
      <c r="H255" s="76">
        <v>264</v>
      </c>
      <c r="I255" s="76">
        <v>295</v>
      </c>
      <c r="J255" s="76">
        <v>0</v>
      </c>
      <c r="K255" s="76">
        <v>0</v>
      </c>
      <c r="L255" s="76">
        <v>81</v>
      </c>
      <c r="M255" s="76">
        <v>106</v>
      </c>
      <c r="N255" s="83">
        <f aca="true" t="shared" si="35" ref="N255:N262">SUM(B255+D255+F255+H255+J255+L255)</f>
        <v>3993</v>
      </c>
      <c r="O255" s="85">
        <f aca="true" t="shared" si="36" ref="O255:O262">SUM(C255+E255+G255+I255+K255+M255)</f>
        <v>4702</v>
      </c>
    </row>
    <row r="256" spans="1:15" ht="11.25">
      <c r="A256" s="40" t="s">
        <v>3</v>
      </c>
      <c r="B256" s="76">
        <v>271</v>
      </c>
      <c r="C256" s="76">
        <v>327</v>
      </c>
      <c r="D256" s="76">
        <v>3513</v>
      </c>
      <c r="E256" s="76">
        <v>4065</v>
      </c>
      <c r="F256" s="76">
        <v>561</v>
      </c>
      <c r="G256" s="76">
        <v>493</v>
      </c>
      <c r="H256" s="76">
        <v>517</v>
      </c>
      <c r="I256" s="76">
        <v>540</v>
      </c>
      <c r="J256" s="76">
        <v>0</v>
      </c>
      <c r="K256" s="76">
        <v>0</v>
      </c>
      <c r="L256" s="76">
        <v>148</v>
      </c>
      <c r="M256" s="76">
        <v>211</v>
      </c>
      <c r="N256" s="83">
        <f t="shared" si="35"/>
        <v>5010</v>
      </c>
      <c r="O256" s="85">
        <f t="shared" si="36"/>
        <v>5636</v>
      </c>
    </row>
    <row r="257" spans="1:15" ht="11.25">
      <c r="A257" s="40" t="s">
        <v>59</v>
      </c>
      <c r="B257" s="76">
        <v>213</v>
      </c>
      <c r="C257" s="76">
        <v>237</v>
      </c>
      <c r="D257" s="76">
        <v>2082</v>
      </c>
      <c r="E257" s="76">
        <v>2431</v>
      </c>
      <c r="F257" s="76">
        <v>341</v>
      </c>
      <c r="G257" s="76">
        <v>269</v>
      </c>
      <c r="H257" s="76">
        <v>245</v>
      </c>
      <c r="I257" s="76">
        <v>266</v>
      </c>
      <c r="J257" s="76">
        <v>0</v>
      </c>
      <c r="K257" s="76">
        <v>0</v>
      </c>
      <c r="L257" s="76">
        <v>81</v>
      </c>
      <c r="M257" s="76">
        <v>106</v>
      </c>
      <c r="N257" s="83">
        <f t="shared" si="35"/>
        <v>2962</v>
      </c>
      <c r="O257" s="85">
        <f t="shared" si="36"/>
        <v>3309</v>
      </c>
    </row>
    <row r="258" spans="1:15" ht="11.25">
      <c r="A258" s="40" t="s">
        <v>4</v>
      </c>
      <c r="B258" s="76">
        <v>0</v>
      </c>
      <c r="C258" s="76">
        <v>0</v>
      </c>
      <c r="D258" s="76">
        <v>13</v>
      </c>
      <c r="E258" s="76">
        <v>8</v>
      </c>
      <c r="F258" s="76">
        <v>0</v>
      </c>
      <c r="G258" s="76">
        <v>0</v>
      </c>
      <c r="H258" s="76">
        <v>17</v>
      </c>
      <c r="I258" s="76">
        <v>20</v>
      </c>
      <c r="J258" s="76">
        <v>0</v>
      </c>
      <c r="K258" s="76">
        <v>0</v>
      </c>
      <c r="L258" s="76">
        <v>0</v>
      </c>
      <c r="M258" s="76">
        <v>0</v>
      </c>
      <c r="N258" s="83">
        <f t="shared" si="35"/>
        <v>30</v>
      </c>
      <c r="O258" s="85">
        <f t="shared" si="36"/>
        <v>28</v>
      </c>
    </row>
    <row r="259" spans="1:15" ht="11.25">
      <c r="A259" s="40" t="s">
        <v>59</v>
      </c>
      <c r="B259" s="76">
        <v>0</v>
      </c>
      <c r="C259" s="76">
        <v>0</v>
      </c>
      <c r="D259" s="76">
        <v>0</v>
      </c>
      <c r="E259" s="76">
        <v>0</v>
      </c>
      <c r="F259" s="76">
        <v>0</v>
      </c>
      <c r="G259" s="76">
        <v>0</v>
      </c>
      <c r="H259" s="76">
        <v>0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83">
        <f t="shared" si="35"/>
        <v>0</v>
      </c>
      <c r="O259" s="85">
        <f t="shared" si="36"/>
        <v>0</v>
      </c>
    </row>
    <row r="260" spans="1:15" ht="11.25">
      <c r="A260" s="40" t="s">
        <v>5</v>
      </c>
      <c r="B260" s="76">
        <v>117</v>
      </c>
      <c r="C260" s="76">
        <v>163</v>
      </c>
      <c r="D260" s="76">
        <v>1112</v>
      </c>
      <c r="E260" s="76">
        <v>1603</v>
      </c>
      <c r="F260" s="76">
        <v>765</v>
      </c>
      <c r="G260" s="76">
        <v>750</v>
      </c>
      <c r="H260" s="76">
        <v>440</v>
      </c>
      <c r="I260" s="76">
        <v>430</v>
      </c>
      <c r="J260" s="76">
        <v>393</v>
      </c>
      <c r="K260" s="76">
        <v>407</v>
      </c>
      <c r="L260" s="76">
        <v>46</v>
      </c>
      <c r="M260" s="76">
        <v>42</v>
      </c>
      <c r="N260" s="83">
        <f t="shared" si="35"/>
        <v>2873</v>
      </c>
      <c r="O260" s="85">
        <f t="shared" si="36"/>
        <v>3395</v>
      </c>
    </row>
    <row r="261" spans="1:15" ht="11.25">
      <c r="A261" s="40" t="s">
        <v>59</v>
      </c>
      <c r="B261" s="76">
        <v>98</v>
      </c>
      <c r="C261" s="76">
        <v>124</v>
      </c>
      <c r="D261" s="76">
        <v>335</v>
      </c>
      <c r="E261" s="76">
        <v>681</v>
      </c>
      <c r="F261" s="76">
        <v>579</v>
      </c>
      <c r="G261" s="76">
        <v>559</v>
      </c>
      <c r="H261" s="76">
        <v>19</v>
      </c>
      <c r="I261" s="76">
        <v>29</v>
      </c>
      <c r="J261" s="76">
        <v>0</v>
      </c>
      <c r="K261" s="76">
        <v>0</v>
      </c>
      <c r="L261" s="76">
        <v>0</v>
      </c>
      <c r="M261" s="76">
        <v>0</v>
      </c>
      <c r="N261" s="83">
        <f t="shared" si="35"/>
        <v>1031</v>
      </c>
      <c r="O261" s="85">
        <f t="shared" si="36"/>
        <v>1393</v>
      </c>
    </row>
    <row r="262" spans="1:15" ht="11.25">
      <c r="A262" s="40" t="s">
        <v>6</v>
      </c>
      <c r="B262" s="76">
        <v>12</v>
      </c>
      <c r="C262" s="76">
        <v>10</v>
      </c>
      <c r="D262" s="76">
        <v>0</v>
      </c>
      <c r="E262" s="76">
        <v>0</v>
      </c>
      <c r="F262" s="76">
        <v>0</v>
      </c>
      <c r="G262" s="76">
        <v>0</v>
      </c>
      <c r="H262" s="76">
        <v>0</v>
      </c>
      <c r="I262" s="76">
        <v>0</v>
      </c>
      <c r="J262" s="76">
        <v>0</v>
      </c>
      <c r="K262" s="76">
        <v>0</v>
      </c>
      <c r="L262" s="76">
        <v>0</v>
      </c>
      <c r="M262" s="76">
        <v>0</v>
      </c>
      <c r="N262" s="83">
        <f t="shared" si="35"/>
        <v>12</v>
      </c>
      <c r="O262" s="85">
        <f t="shared" si="36"/>
        <v>10</v>
      </c>
    </row>
    <row r="266" spans="1:15" ht="11.25">
      <c r="A266" s="103" t="s">
        <v>12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1:15" ht="8.25">
      <c r="A267" s="3"/>
      <c r="B267" s="104" t="s">
        <v>85</v>
      </c>
      <c r="C267" s="104"/>
      <c r="D267" s="105" t="s">
        <v>46</v>
      </c>
      <c r="E267" s="106"/>
      <c r="F267" s="105" t="s">
        <v>50</v>
      </c>
      <c r="G267" s="106"/>
      <c r="H267" s="105" t="s">
        <v>47</v>
      </c>
      <c r="I267" s="106"/>
      <c r="J267" s="105" t="s">
        <v>9</v>
      </c>
      <c r="K267" s="106"/>
      <c r="L267" s="105" t="s">
        <v>10</v>
      </c>
      <c r="M267" s="106"/>
      <c r="N267" s="107" t="s">
        <v>11</v>
      </c>
      <c r="O267" s="108"/>
    </row>
    <row r="268" spans="1:15" ht="33.75">
      <c r="A268" s="70"/>
      <c r="B268" s="53" t="s">
        <v>92</v>
      </c>
      <c r="C268" s="53" t="s">
        <v>93</v>
      </c>
      <c r="D268" s="53" t="s">
        <v>92</v>
      </c>
      <c r="E268" s="53" t="s">
        <v>93</v>
      </c>
      <c r="F268" s="53" t="s">
        <v>92</v>
      </c>
      <c r="G268" s="53" t="s">
        <v>93</v>
      </c>
      <c r="H268" s="53" t="s">
        <v>92</v>
      </c>
      <c r="I268" s="53" t="s">
        <v>93</v>
      </c>
      <c r="J268" s="53" t="s">
        <v>92</v>
      </c>
      <c r="K268" s="53" t="s">
        <v>93</v>
      </c>
      <c r="L268" s="53" t="s">
        <v>92</v>
      </c>
      <c r="M268" s="53" t="s">
        <v>93</v>
      </c>
      <c r="N268" s="53" t="s">
        <v>92</v>
      </c>
      <c r="O268" s="53" t="s">
        <v>93</v>
      </c>
    </row>
    <row r="269" spans="1:15" ht="11.25">
      <c r="A269" s="40" t="s">
        <v>1</v>
      </c>
      <c r="B269" s="76">
        <v>398</v>
      </c>
      <c r="C269" s="76">
        <v>508</v>
      </c>
      <c r="D269" s="76">
        <v>4858</v>
      </c>
      <c r="E269" s="76">
        <v>5392</v>
      </c>
      <c r="F269" s="76">
        <v>1189</v>
      </c>
      <c r="G269" s="76">
        <v>1251</v>
      </c>
      <c r="H269" s="76">
        <v>940</v>
      </c>
      <c r="I269" s="76">
        <v>1081</v>
      </c>
      <c r="J269" s="76">
        <v>417</v>
      </c>
      <c r="K269" s="76">
        <v>457</v>
      </c>
      <c r="L269" s="76">
        <v>256</v>
      </c>
      <c r="M269" s="76">
        <v>300</v>
      </c>
      <c r="N269" s="83">
        <f>SUM(B269+D269+F269+H269+J269+L269)</f>
        <v>8058</v>
      </c>
      <c r="O269" s="85">
        <f>SUM(C269+E269+G269+I269+K269+M269)</f>
        <v>8989</v>
      </c>
    </row>
    <row r="270" spans="1:15" ht="11.25">
      <c r="A270" s="40" t="s">
        <v>59</v>
      </c>
      <c r="B270" s="76">
        <v>294</v>
      </c>
      <c r="C270" s="76">
        <v>396</v>
      </c>
      <c r="D270" s="76">
        <v>2551</v>
      </c>
      <c r="E270" s="76">
        <v>3214</v>
      </c>
      <c r="F270" s="76">
        <v>800</v>
      </c>
      <c r="G270" s="76">
        <v>822</v>
      </c>
      <c r="H270" s="76">
        <v>287</v>
      </c>
      <c r="I270" s="76">
        <v>389</v>
      </c>
      <c r="J270" s="76">
        <v>0</v>
      </c>
      <c r="K270" s="76">
        <v>0</v>
      </c>
      <c r="L270" s="76">
        <v>109</v>
      </c>
      <c r="M270" s="76">
        <v>127</v>
      </c>
      <c r="N270" s="83">
        <f aca="true" t="shared" si="37" ref="N270:N277">SUM(B270+D270+F270+H270+J270+L270)</f>
        <v>4041</v>
      </c>
      <c r="O270" s="85">
        <f aca="true" t="shared" si="38" ref="O270:O277">SUM(C270+E270+G270+I270+K270+M270)</f>
        <v>4948</v>
      </c>
    </row>
    <row r="271" spans="1:15" ht="11.25">
      <c r="A271" s="40" t="s">
        <v>3</v>
      </c>
      <c r="B271" s="76">
        <v>274</v>
      </c>
      <c r="C271" s="76">
        <v>339</v>
      </c>
      <c r="D271" s="76">
        <v>3490</v>
      </c>
      <c r="E271" s="76">
        <v>3850</v>
      </c>
      <c r="F271" s="76">
        <v>458</v>
      </c>
      <c r="G271" s="76">
        <v>461</v>
      </c>
      <c r="H271" s="76">
        <v>518</v>
      </c>
      <c r="I271" s="76">
        <v>604</v>
      </c>
      <c r="J271" s="76">
        <v>0</v>
      </c>
      <c r="K271" s="76">
        <v>0</v>
      </c>
      <c r="L271" s="76">
        <v>210</v>
      </c>
      <c r="M271" s="76">
        <v>252</v>
      </c>
      <c r="N271" s="83">
        <f t="shared" si="37"/>
        <v>4950</v>
      </c>
      <c r="O271" s="85">
        <f t="shared" si="38"/>
        <v>5506</v>
      </c>
    </row>
    <row r="272" spans="1:15" ht="11.25">
      <c r="A272" s="40" t="s">
        <v>59</v>
      </c>
      <c r="B272" s="76">
        <v>205</v>
      </c>
      <c r="C272" s="76">
        <v>260</v>
      </c>
      <c r="D272" s="76">
        <v>2010</v>
      </c>
      <c r="E272" s="76">
        <v>2499</v>
      </c>
      <c r="F272" s="76">
        <v>255</v>
      </c>
      <c r="G272" s="76">
        <v>209</v>
      </c>
      <c r="H272" s="76">
        <v>257</v>
      </c>
      <c r="I272" s="76">
        <v>349</v>
      </c>
      <c r="J272" s="76">
        <v>0</v>
      </c>
      <c r="K272" s="76">
        <v>0</v>
      </c>
      <c r="L272" s="76">
        <v>109</v>
      </c>
      <c r="M272" s="76">
        <v>127</v>
      </c>
      <c r="N272" s="83">
        <f t="shared" si="37"/>
        <v>2836</v>
      </c>
      <c r="O272" s="85">
        <f t="shared" si="38"/>
        <v>3444</v>
      </c>
    </row>
    <row r="273" spans="1:15" ht="11.25">
      <c r="A273" s="40" t="s">
        <v>4</v>
      </c>
      <c r="B273" s="76">
        <v>0</v>
      </c>
      <c r="C273" s="76">
        <v>0</v>
      </c>
      <c r="D273" s="76">
        <v>10</v>
      </c>
      <c r="E273" s="76">
        <v>11</v>
      </c>
      <c r="F273" s="76">
        <v>0</v>
      </c>
      <c r="G273" s="76">
        <v>0</v>
      </c>
      <c r="H273" s="76">
        <v>18</v>
      </c>
      <c r="I273" s="76">
        <v>19</v>
      </c>
      <c r="J273" s="76">
        <v>0</v>
      </c>
      <c r="K273" s="76">
        <v>1</v>
      </c>
      <c r="L273" s="76">
        <v>0</v>
      </c>
      <c r="M273" s="76">
        <v>0</v>
      </c>
      <c r="N273" s="83">
        <f t="shared" si="37"/>
        <v>28</v>
      </c>
      <c r="O273" s="85">
        <f t="shared" si="38"/>
        <v>31</v>
      </c>
    </row>
    <row r="274" spans="1:15" ht="11.25">
      <c r="A274" s="40" t="s">
        <v>59</v>
      </c>
      <c r="B274" s="76">
        <v>0</v>
      </c>
      <c r="C274" s="76">
        <v>0</v>
      </c>
      <c r="D274" s="76">
        <v>0</v>
      </c>
      <c r="E274" s="76">
        <v>0</v>
      </c>
      <c r="F274" s="76">
        <v>0</v>
      </c>
      <c r="G274" s="76">
        <v>0</v>
      </c>
      <c r="H274" s="76">
        <v>0</v>
      </c>
      <c r="I274" s="76">
        <v>0</v>
      </c>
      <c r="J274" s="76">
        <v>0</v>
      </c>
      <c r="K274" s="76">
        <v>0</v>
      </c>
      <c r="L274" s="76">
        <v>0</v>
      </c>
      <c r="M274" s="76">
        <v>0</v>
      </c>
      <c r="N274" s="83">
        <f t="shared" si="37"/>
        <v>0</v>
      </c>
      <c r="O274" s="85">
        <f t="shared" si="38"/>
        <v>0</v>
      </c>
    </row>
    <row r="275" spans="1:15" ht="11.25">
      <c r="A275" s="40" t="s">
        <v>5</v>
      </c>
      <c r="B275" s="76">
        <v>114</v>
      </c>
      <c r="C275" s="76">
        <v>167</v>
      </c>
      <c r="D275" s="76">
        <v>1358</v>
      </c>
      <c r="E275" s="76">
        <v>1531</v>
      </c>
      <c r="F275" s="76">
        <v>731</v>
      </c>
      <c r="G275" s="76">
        <v>790</v>
      </c>
      <c r="H275" s="76">
        <v>404</v>
      </c>
      <c r="I275" s="76">
        <v>458</v>
      </c>
      <c r="J275" s="76">
        <v>417</v>
      </c>
      <c r="K275" s="76">
        <v>456</v>
      </c>
      <c r="L275" s="76">
        <v>46</v>
      </c>
      <c r="M275" s="76">
        <v>48</v>
      </c>
      <c r="N275" s="83">
        <f t="shared" si="37"/>
        <v>3070</v>
      </c>
      <c r="O275" s="85">
        <f t="shared" si="38"/>
        <v>3450</v>
      </c>
    </row>
    <row r="276" spans="1:15" ht="11.25">
      <c r="A276" s="40" t="s">
        <v>59</v>
      </c>
      <c r="B276" s="76">
        <v>89</v>
      </c>
      <c r="C276" s="76">
        <v>136</v>
      </c>
      <c r="D276" s="76">
        <v>541</v>
      </c>
      <c r="E276" s="76">
        <v>715</v>
      </c>
      <c r="F276" s="76">
        <v>545</v>
      </c>
      <c r="G276" s="76">
        <v>613</v>
      </c>
      <c r="H276" s="76">
        <v>30</v>
      </c>
      <c r="I276" s="76">
        <v>40</v>
      </c>
      <c r="J276" s="76">
        <v>0</v>
      </c>
      <c r="K276" s="76">
        <v>0</v>
      </c>
      <c r="L276" s="76">
        <v>0</v>
      </c>
      <c r="M276" s="76">
        <v>0</v>
      </c>
      <c r="N276" s="83">
        <f t="shared" si="37"/>
        <v>1205</v>
      </c>
      <c r="O276" s="85">
        <f t="shared" si="38"/>
        <v>1504</v>
      </c>
    </row>
    <row r="277" spans="1:15" ht="11.25">
      <c r="A277" s="40" t="s">
        <v>6</v>
      </c>
      <c r="B277" s="76">
        <v>10</v>
      </c>
      <c r="C277" s="76">
        <v>2</v>
      </c>
      <c r="D277" s="76">
        <v>0</v>
      </c>
      <c r="E277" s="76">
        <v>0</v>
      </c>
      <c r="F277" s="76">
        <v>0</v>
      </c>
      <c r="G277" s="76">
        <v>0</v>
      </c>
      <c r="H277" s="76">
        <v>0</v>
      </c>
      <c r="I277" s="76">
        <v>0</v>
      </c>
      <c r="J277" s="76">
        <v>0</v>
      </c>
      <c r="K277" s="76">
        <v>0</v>
      </c>
      <c r="L277" s="76">
        <v>0</v>
      </c>
      <c r="M277" s="76">
        <v>0</v>
      </c>
      <c r="N277" s="83">
        <f t="shared" si="37"/>
        <v>10</v>
      </c>
      <c r="O277" s="85">
        <f t="shared" si="38"/>
        <v>2</v>
      </c>
    </row>
    <row r="281" spans="1:15" ht="11.25">
      <c r="A281" s="103" t="s">
        <v>12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1:15" ht="19.5" customHeight="1">
      <c r="A282" s="3"/>
      <c r="B282" s="104" t="s">
        <v>85</v>
      </c>
      <c r="C282" s="104"/>
      <c r="D282" s="105" t="s">
        <v>46</v>
      </c>
      <c r="E282" s="106"/>
      <c r="F282" s="105" t="s">
        <v>50</v>
      </c>
      <c r="G282" s="106"/>
      <c r="H282" s="105" t="s">
        <v>47</v>
      </c>
      <c r="I282" s="106"/>
      <c r="J282" s="105" t="s">
        <v>9</v>
      </c>
      <c r="K282" s="106"/>
      <c r="L282" s="105" t="s">
        <v>10</v>
      </c>
      <c r="M282" s="106"/>
      <c r="N282" s="107" t="s">
        <v>11</v>
      </c>
      <c r="O282" s="108"/>
    </row>
    <row r="283" spans="1:15" ht="33.75">
      <c r="A283" s="70"/>
      <c r="B283" s="53" t="s">
        <v>94</v>
      </c>
      <c r="C283" s="53" t="s">
        <v>95</v>
      </c>
      <c r="D283" s="53" t="s">
        <v>94</v>
      </c>
      <c r="E283" s="53" t="s">
        <v>95</v>
      </c>
      <c r="F283" s="53" t="s">
        <v>94</v>
      </c>
      <c r="G283" s="53" t="s">
        <v>95</v>
      </c>
      <c r="H283" s="53" t="s">
        <v>94</v>
      </c>
      <c r="I283" s="53" t="s">
        <v>95</v>
      </c>
      <c r="J283" s="53" t="s">
        <v>94</v>
      </c>
      <c r="K283" s="53" t="s">
        <v>95</v>
      </c>
      <c r="L283" s="53" t="s">
        <v>94</v>
      </c>
      <c r="M283" s="53" t="s">
        <v>95</v>
      </c>
      <c r="N283" s="53" t="s">
        <v>94</v>
      </c>
      <c r="O283" s="53" t="s">
        <v>95</v>
      </c>
    </row>
    <row r="284" spans="1:15" ht="11.25">
      <c r="A284" s="40" t="s">
        <v>1</v>
      </c>
      <c r="B284" s="76">
        <v>438</v>
      </c>
      <c r="C284" s="76">
        <v>522</v>
      </c>
      <c r="D284" s="76">
        <v>4722</v>
      </c>
      <c r="E284" s="76">
        <v>5179</v>
      </c>
      <c r="F284" s="76">
        <v>1249</v>
      </c>
      <c r="G284" s="76">
        <v>1267</v>
      </c>
      <c r="H284" s="76">
        <v>995</v>
      </c>
      <c r="I284" s="76">
        <v>1106</v>
      </c>
      <c r="J284" s="76">
        <v>428</v>
      </c>
      <c r="K284" s="76">
        <v>579</v>
      </c>
      <c r="L284" s="76">
        <v>288</v>
      </c>
      <c r="M284" s="76">
        <v>301</v>
      </c>
      <c r="N284" s="83">
        <f>SUM(B284+D284+F284+H284+J284+L284)</f>
        <v>8120</v>
      </c>
      <c r="O284" s="85">
        <f>SUM(C284+E284+G284+I284+K284+M284)</f>
        <v>8954</v>
      </c>
    </row>
    <row r="285" spans="1:15" ht="11.25">
      <c r="A285" s="40" t="s">
        <v>59</v>
      </c>
      <c r="B285" s="76">
        <v>243</v>
      </c>
      <c r="C285" s="76">
        <v>412</v>
      </c>
      <c r="D285" s="76">
        <v>2781</v>
      </c>
      <c r="E285" s="76">
        <v>3313</v>
      </c>
      <c r="F285" s="76">
        <v>844</v>
      </c>
      <c r="G285" s="76">
        <v>842</v>
      </c>
      <c r="H285" s="76">
        <v>378</v>
      </c>
      <c r="I285" s="76">
        <v>479</v>
      </c>
      <c r="J285" s="76">
        <v>0</v>
      </c>
      <c r="K285" s="76">
        <v>0</v>
      </c>
      <c r="L285" s="76">
        <v>121</v>
      </c>
      <c r="M285" s="76">
        <v>121</v>
      </c>
      <c r="N285" s="83">
        <f aca="true" t="shared" si="39" ref="N285:N292">SUM(B285+D285+F285+H285+J285+L285)</f>
        <v>4367</v>
      </c>
      <c r="O285" s="85">
        <f aca="true" t="shared" si="40" ref="O285:O292">SUM(C285+E285+G285+I285+K285+M285)</f>
        <v>5167</v>
      </c>
    </row>
    <row r="286" spans="1:15" ht="11.25">
      <c r="A286" s="40" t="s">
        <v>3</v>
      </c>
      <c r="B286" s="76">
        <v>300</v>
      </c>
      <c r="C286" s="76">
        <v>333</v>
      </c>
      <c r="D286" s="76">
        <v>3354</v>
      </c>
      <c r="E286" s="76">
        <v>3661</v>
      </c>
      <c r="F286" s="76">
        <v>469</v>
      </c>
      <c r="G286" s="76">
        <v>467</v>
      </c>
      <c r="H286" s="76">
        <v>582</v>
      </c>
      <c r="I286" s="76">
        <v>602</v>
      </c>
      <c r="J286" s="76">
        <v>0</v>
      </c>
      <c r="K286" s="76">
        <v>0</v>
      </c>
      <c r="L286" s="76">
        <v>242</v>
      </c>
      <c r="M286" s="76">
        <v>259</v>
      </c>
      <c r="N286" s="83">
        <f t="shared" si="39"/>
        <v>4947</v>
      </c>
      <c r="O286" s="85">
        <f t="shared" si="40"/>
        <v>5322</v>
      </c>
    </row>
    <row r="287" spans="1:15" ht="11.25">
      <c r="A287" s="40" t="s">
        <v>59</v>
      </c>
      <c r="B287" s="76">
        <v>233</v>
      </c>
      <c r="C287" s="76">
        <v>270</v>
      </c>
      <c r="D287" s="76">
        <v>2166</v>
      </c>
      <c r="E287" s="76">
        <v>2530</v>
      </c>
      <c r="F287" s="76">
        <v>231</v>
      </c>
      <c r="G287" s="76">
        <v>211</v>
      </c>
      <c r="H287" s="76">
        <v>341</v>
      </c>
      <c r="I287" s="76">
        <v>369</v>
      </c>
      <c r="J287" s="76">
        <v>0</v>
      </c>
      <c r="K287" s="76">
        <v>0</v>
      </c>
      <c r="L287" s="76">
        <v>121</v>
      </c>
      <c r="M287" s="76">
        <v>121</v>
      </c>
      <c r="N287" s="83">
        <f t="shared" si="39"/>
        <v>3092</v>
      </c>
      <c r="O287" s="85">
        <f t="shared" si="40"/>
        <v>3501</v>
      </c>
    </row>
    <row r="288" spans="1:15" ht="11.25">
      <c r="A288" s="40" t="s">
        <v>4</v>
      </c>
      <c r="B288" s="76">
        <v>0</v>
      </c>
      <c r="C288" s="76">
        <v>0</v>
      </c>
      <c r="D288" s="76">
        <v>10</v>
      </c>
      <c r="E288" s="76">
        <v>8</v>
      </c>
      <c r="F288" s="76">
        <v>0</v>
      </c>
      <c r="G288" s="76">
        <v>0</v>
      </c>
      <c r="H288" s="76">
        <v>17</v>
      </c>
      <c r="I288" s="76">
        <v>16</v>
      </c>
      <c r="J288" s="76">
        <v>1</v>
      </c>
      <c r="K288" s="76">
        <v>0</v>
      </c>
      <c r="L288" s="76">
        <v>0</v>
      </c>
      <c r="M288" s="76">
        <v>0</v>
      </c>
      <c r="N288" s="83">
        <f t="shared" si="39"/>
        <v>28</v>
      </c>
      <c r="O288" s="85">
        <f t="shared" si="40"/>
        <v>24</v>
      </c>
    </row>
    <row r="289" spans="1:15" ht="11.25">
      <c r="A289" s="40" t="s">
        <v>59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6">
        <v>0</v>
      </c>
      <c r="M289" s="76">
        <v>0</v>
      </c>
      <c r="N289" s="83">
        <f t="shared" si="39"/>
        <v>0</v>
      </c>
      <c r="O289" s="85">
        <f t="shared" si="40"/>
        <v>0</v>
      </c>
    </row>
    <row r="290" spans="1:15" ht="11.25">
      <c r="A290" s="40" t="s">
        <v>5</v>
      </c>
      <c r="B290" s="76">
        <v>137</v>
      </c>
      <c r="C290" s="76">
        <v>173</v>
      </c>
      <c r="D290" s="76">
        <v>1358</v>
      </c>
      <c r="E290" s="76">
        <v>1510</v>
      </c>
      <c r="F290" s="76">
        <v>780</v>
      </c>
      <c r="G290" s="76">
        <v>800</v>
      </c>
      <c r="H290" s="76">
        <v>396</v>
      </c>
      <c r="I290" s="76">
        <v>488</v>
      </c>
      <c r="J290" s="76">
        <v>427</v>
      </c>
      <c r="K290" s="76">
        <v>579</v>
      </c>
      <c r="L290" s="76">
        <v>46</v>
      </c>
      <c r="M290" s="76">
        <v>42</v>
      </c>
      <c r="N290" s="83">
        <f t="shared" si="39"/>
        <v>3144</v>
      </c>
      <c r="O290" s="85">
        <f t="shared" si="40"/>
        <v>3592</v>
      </c>
    </row>
    <row r="291" spans="1:15" ht="11.25">
      <c r="A291" s="40" t="s">
        <v>59</v>
      </c>
      <c r="B291" s="76">
        <v>110</v>
      </c>
      <c r="C291" s="76">
        <v>142</v>
      </c>
      <c r="D291" s="76">
        <v>625</v>
      </c>
      <c r="E291" s="76">
        <v>783</v>
      </c>
      <c r="F291" s="76">
        <v>613</v>
      </c>
      <c r="G291" s="76">
        <v>631</v>
      </c>
      <c r="H291" s="76">
        <v>37</v>
      </c>
      <c r="I291" s="76">
        <v>110</v>
      </c>
      <c r="J291" s="76">
        <v>0</v>
      </c>
      <c r="K291" s="76">
        <v>0</v>
      </c>
      <c r="L291" s="76">
        <v>0</v>
      </c>
      <c r="M291" s="76">
        <v>0</v>
      </c>
      <c r="N291" s="83">
        <f t="shared" si="39"/>
        <v>1385</v>
      </c>
      <c r="O291" s="85">
        <f t="shared" si="40"/>
        <v>1666</v>
      </c>
    </row>
    <row r="292" spans="1:15" ht="11.25">
      <c r="A292" s="40" t="s">
        <v>6</v>
      </c>
      <c r="B292" s="76">
        <v>1</v>
      </c>
      <c r="C292" s="76">
        <v>16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9"/>
        <v>1</v>
      </c>
      <c r="O292" s="85">
        <f t="shared" si="40"/>
        <v>16</v>
      </c>
    </row>
    <row r="296" spans="1:15" ht="11.25">
      <c r="A296" s="103" t="s">
        <v>12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1:15" ht="8.25">
      <c r="A297" s="3"/>
      <c r="B297" s="104" t="s">
        <v>85</v>
      </c>
      <c r="C297" s="104"/>
      <c r="D297" s="105" t="s">
        <v>46</v>
      </c>
      <c r="E297" s="106"/>
      <c r="F297" s="105" t="s">
        <v>50</v>
      </c>
      <c r="G297" s="106"/>
      <c r="H297" s="105" t="s">
        <v>47</v>
      </c>
      <c r="I297" s="106"/>
      <c r="J297" s="105" t="s">
        <v>9</v>
      </c>
      <c r="K297" s="106"/>
      <c r="L297" s="105" t="s">
        <v>10</v>
      </c>
      <c r="M297" s="106"/>
      <c r="N297" s="107" t="s">
        <v>11</v>
      </c>
      <c r="O297" s="108"/>
    </row>
    <row r="298" spans="1:15" ht="33.75">
      <c r="A298" s="70"/>
      <c r="B298" s="53" t="s">
        <v>96</v>
      </c>
      <c r="C298" s="53" t="s">
        <v>97</v>
      </c>
      <c r="D298" s="53" t="s">
        <v>96</v>
      </c>
      <c r="E298" s="53" t="s">
        <v>97</v>
      </c>
      <c r="F298" s="53" t="s">
        <v>96</v>
      </c>
      <c r="G298" s="53" t="s">
        <v>97</v>
      </c>
      <c r="H298" s="53" t="s">
        <v>96</v>
      </c>
      <c r="I298" s="53" t="s">
        <v>97</v>
      </c>
      <c r="J298" s="53" t="s">
        <v>96</v>
      </c>
      <c r="K298" s="53" t="s">
        <v>97</v>
      </c>
      <c r="L298" s="53" t="s">
        <v>96</v>
      </c>
      <c r="M298" s="53" t="s">
        <v>97</v>
      </c>
      <c r="N298" s="53" t="s">
        <v>96</v>
      </c>
      <c r="O298" s="53" t="s">
        <v>97</v>
      </c>
    </row>
    <row r="299" spans="1:15" ht="11.25">
      <c r="A299" s="40" t="s">
        <v>1</v>
      </c>
      <c r="B299" s="76">
        <v>403</v>
      </c>
      <c r="C299" s="76">
        <v>497</v>
      </c>
      <c r="D299" s="76">
        <v>4460</v>
      </c>
      <c r="E299" s="76">
        <v>5068</v>
      </c>
      <c r="F299" s="76">
        <v>1228</v>
      </c>
      <c r="G299" s="76">
        <v>1190</v>
      </c>
      <c r="H299" s="76">
        <v>1021</v>
      </c>
      <c r="I299" s="76">
        <v>1097</v>
      </c>
      <c r="J299" s="76">
        <v>555</v>
      </c>
      <c r="K299" s="76">
        <v>624</v>
      </c>
      <c r="L299" s="76">
        <v>279</v>
      </c>
      <c r="M299" s="76">
        <v>325</v>
      </c>
      <c r="N299" s="83">
        <f>SUM(B299+D299+F299+H299+J299+L299)</f>
        <v>7946</v>
      </c>
      <c r="O299" s="85">
        <f>SUM(C299+E299+G299+I299+K299+M299)</f>
        <v>8801</v>
      </c>
    </row>
    <row r="300" spans="1:15" ht="11.25">
      <c r="A300" s="40" t="s">
        <v>59</v>
      </c>
      <c r="B300" s="76">
        <v>320</v>
      </c>
      <c r="C300" s="76">
        <v>352</v>
      </c>
      <c r="D300" s="76">
        <v>2778</v>
      </c>
      <c r="E300" s="76">
        <v>3194</v>
      </c>
      <c r="F300" s="76">
        <v>824</v>
      </c>
      <c r="G300" s="76">
        <v>797</v>
      </c>
      <c r="H300" s="76">
        <v>440</v>
      </c>
      <c r="I300" s="76">
        <v>522</v>
      </c>
      <c r="J300" s="76">
        <v>0</v>
      </c>
      <c r="K300" s="76">
        <v>0</v>
      </c>
      <c r="L300" s="76">
        <v>121</v>
      </c>
      <c r="M300" s="76">
        <v>137</v>
      </c>
      <c r="N300" s="83">
        <f aca="true" t="shared" si="41" ref="N300:N307">SUM(B300+D300+F300+H300+J300+L300)</f>
        <v>4483</v>
      </c>
      <c r="O300" s="85">
        <f aca="true" t="shared" si="42" ref="O300:O307">SUM(C300+E300+G300+I300+K300+M300)</f>
        <v>5002</v>
      </c>
    </row>
    <row r="301" spans="1:15" ht="11.25">
      <c r="A301" s="40" t="s">
        <v>3</v>
      </c>
      <c r="B301" s="76">
        <v>273</v>
      </c>
      <c r="C301" s="76">
        <v>313</v>
      </c>
      <c r="D301" s="76">
        <v>3141</v>
      </c>
      <c r="E301" s="76">
        <v>3566</v>
      </c>
      <c r="F301" s="76">
        <v>454</v>
      </c>
      <c r="G301" s="76">
        <v>430</v>
      </c>
      <c r="H301" s="76">
        <v>568</v>
      </c>
      <c r="I301" s="76">
        <v>623</v>
      </c>
      <c r="J301" s="76">
        <v>0</v>
      </c>
      <c r="K301" s="76">
        <v>0</v>
      </c>
      <c r="L301" s="76">
        <v>252</v>
      </c>
      <c r="M301" s="76">
        <v>283</v>
      </c>
      <c r="N301" s="83">
        <f t="shared" si="41"/>
        <v>4688</v>
      </c>
      <c r="O301" s="85">
        <f t="shared" si="42"/>
        <v>5215</v>
      </c>
    </row>
    <row r="302" spans="1:15" ht="11.25">
      <c r="A302" s="40" t="s">
        <v>59</v>
      </c>
      <c r="B302" s="76">
        <v>227</v>
      </c>
      <c r="C302" s="76">
        <v>241</v>
      </c>
      <c r="D302" s="76">
        <v>2131</v>
      </c>
      <c r="E302" s="76">
        <v>2413</v>
      </c>
      <c r="F302" s="76">
        <v>225</v>
      </c>
      <c r="G302" s="76">
        <v>204</v>
      </c>
      <c r="H302" s="76">
        <v>348</v>
      </c>
      <c r="I302" s="76">
        <v>414</v>
      </c>
      <c r="J302" s="76">
        <v>0</v>
      </c>
      <c r="K302" s="76">
        <v>0</v>
      </c>
      <c r="L302" s="76">
        <v>121</v>
      </c>
      <c r="M302" s="76">
        <v>137</v>
      </c>
      <c r="N302" s="83">
        <f t="shared" si="41"/>
        <v>3052</v>
      </c>
      <c r="O302" s="85">
        <f t="shared" si="42"/>
        <v>3409</v>
      </c>
    </row>
    <row r="303" spans="1:15" ht="11.25">
      <c r="A303" s="40" t="s">
        <v>4</v>
      </c>
      <c r="B303" s="76">
        <v>0</v>
      </c>
      <c r="C303" s="76">
        <v>0</v>
      </c>
      <c r="D303" s="76">
        <v>8</v>
      </c>
      <c r="E303" s="76">
        <v>11</v>
      </c>
      <c r="F303" s="76">
        <v>0</v>
      </c>
      <c r="G303" s="76">
        <v>0</v>
      </c>
      <c r="H303" s="76">
        <v>17</v>
      </c>
      <c r="I303" s="76">
        <v>18</v>
      </c>
      <c r="J303" s="76">
        <v>0</v>
      </c>
      <c r="K303" s="76">
        <v>0</v>
      </c>
      <c r="L303" s="76">
        <v>0</v>
      </c>
      <c r="M303" s="76">
        <v>0</v>
      </c>
      <c r="N303" s="83">
        <f t="shared" si="41"/>
        <v>25</v>
      </c>
      <c r="O303" s="85">
        <f t="shared" si="42"/>
        <v>29</v>
      </c>
    </row>
    <row r="304" spans="1:15" ht="11.25">
      <c r="A304" s="40" t="s">
        <v>59</v>
      </c>
      <c r="B304" s="76">
        <v>0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  <c r="H304" s="76">
        <v>0</v>
      </c>
      <c r="I304" s="76">
        <v>0</v>
      </c>
      <c r="J304" s="76">
        <v>0</v>
      </c>
      <c r="K304" s="76">
        <v>0</v>
      </c>
      <c r="L304" s="76">
        <v>0</v>
      </c>
      <c r="M304" s="76">
        <v>0</v>
      </c>
      <c r="N304" s="83">
        <f t="shared" si="41"/>
        <v>0</v>
      </c>
      <c r="O304" s="85">
        <f t="shared" si="42"/>
        <v>0</v>
      </c>
    </row>
    <row r="305" spans="1:15" ht="11.25">
      <c r="A305" s="40" t="s">
        <v>5</v>
      </c>
      <c r="B305" s="76">
        <v>119</v>
      </c>
      <c r="C305" s="76">
        <v>157</v>
      </c>
      <c r="D305" s="76">
        <v>1311</v>
      </c>
      <c r="E305" s="76">
        <v>1491</v>
      </c>
      <c r="F305" s="76">
        <v>774</v>
      </c>
      <c r="G305" s="76">
        <v>760</v>
      </c>
      <c r="H305" s="76">
        <v>436</v>
      </c>
      <c r="I305" s="76">
        <v>456</v>
      </c>
      <c r="J305" s="76">
        <v>555</v>
      </c>
      <c r="K305" s="76">
        <v>624</v>
      </c>
      <c r="L305" s="76">
        <v>27</v>
      </c>
      <c r="M305" s="76">
        <v>42</v>
      </c>
      <c r="N305" s="83">
        <f t="shared" si="41"/>
        <v>3222</v>
      </c>
      <c r="O305" s="85">
        <f t="shared" si="42"/>
        <v>3530</v>
      </c>
    </row>
    <row r="306" spans="1:15" ht="11.25">
      <c r="A306" s="40" t="s">
        <v>59</v>
      </c>
      <c r="B306" s="76">
        <v>93</v>
      </c>
      <c r="C306" s="76">
        <v>111</v>
      </c>
      <c r="D306" s="76">
        <v>647</v>
      </c>
      <c r="E306" s="76">
        <v>781</v>
      </c>
      <c r="F306" s="76">
        <v>599</v>
      </c>
      <c r="G306" s="76">
        <v>593</v>
      </c>
      <c r="H306" s="76">
        <v>92</v>
      </c>
      <c r="I306" s="76">
        <v>108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41"/>
        <v>1431</v>
      </c>
      <c r="O306" s="85">
        <f t="shared" si="42"/>
        <v>1593</v>
      </c>
    </row>
    <row r="307" spans="1:15" ht="11.25">
      <c r="A307" s="40" t="s">
        <v>6</v>
      </c>
      <c r="B307" s="76">
        <v>11</v>
      </c>
      <c r="C307" s="76">
        <v>27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83">
        <f t="shared" si="41"/>
        <v>11</v>
      </c>
      <c r="O307" s="85">
        <f t="shared" si="42"/>
        <v>27</v>
      </c>
    </row>
    <row r="311" spans="1:15" ht="11.25">
      <c r="A311" s="103" t="s">
        <v>12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1:15" ht="8.25">
      <c r="A312" s="3"/>
      <c r="B312" s="104" t="s">
        <v>85</v>
      </c>
      <c r="C312" s="104"/>
      <c r="D312" s="105" t="s">
        <v>46</v>
      </c>
      <c r="E312" s="106"/>
      <c r="F312" s="105" t="s">
        <v>50</v>
      </c>
      <c r="G312" s="106"/>
      <c r="H312" s="105" t="s">
        <v>47</v>
      </c>
      <c r="I312" s="106"/>
      <c r="J312" s="105" t="s">
        <v>9</v>
      </c>
      <c r="K312" s="106"/>
      <c r="L312" s="105" t="s">
        <v>10</v>
      </c>
      <c r="M312" s="106"/>
      <c r="N312" s="107" t="s">
        <v>11</v>
      </c>
      <c r="O312" s="108"/>
    </row>
    <row r="313" spans="1:15" ht="33.75">
      <c r="A313" s="70"/>
      <c r="B313" s="53" t="s">
        <v>104</v>
      </c>
      <c r="C313" s="53" t="s">
        <v>105</v>
      </c>
      <c r="D313" s="53" t="s">
        <v>104</v>
      </c>
      <c r="E313" s="53" t="s">
        <v>105</v>
      </c>
      <c r="F313" s="53" t="s">
        <v>104</v>
      </c>
      <c r="G313" s="53" t="s">
        <v>105</v>
      </c>
      <c r="H313" s="53" t="s">
        <v>104</v>
      </c>
      <c r="I313" s="53" t="s">
        <v>105</v>
      </c>
      <c r="J313" s="53" t="s">
        <v>104</v>
      </c>
      <c r="K313" s="53" t="s">
        <v>105</v>
      </c>
      <c r="L313" s="53" t="s">
        <v>104</v>
      </c>
      <c r="M313" s="53" t="s">
        <v>105</v>
      </c>
      <c r="N313" s="53" t="s">
        <v>104</v>
      </c>
      <c r="O313" s="53" t="s">
        <v>105</v>
      </c>
    </row>
    <row r="314" spans="1:15" ht="11.25">
      <c r="A314" s="40" t="s">
        <v>1</v>
      </c>
      <c r="B314" s="76">
        <v>382</v>
      </c>
      <c r="C314" s="76">
        <v>467</v>
      </c>
      <c r="D314" s="76">
        <v>4331</v>
      </c>
      <c r="E314" s="76">
        <v>6325</v>
      </c>
      <c r="F314" s="76">
        <v>1119</v>
      </c>
      <c r="G314" s="76">
        <v>1263</v>
      </c>
      <c r="H314" s="76">
        <v>1049</v>
      </c>
      <c r="I314" s="76">
        <v>1243</v>
      </c>
      <c r="J314" s="76">
        <v>583</v>
      </c>
      <c r="K314" s="76">
        <v>616</v>
      </c>
      <c r="L314" s="76">
        <v>311</v>
      </c>
      <c r="M314" s="76">
        <v>349</v>
      </c>
      <c r="N314" s="83">
        <f>SUM(B314+D314+F314+H314+J314+L314)</f>
        <v>7775</v>
      </c>
      <c r="O314" s="85">
        <f>SUM(C314+E314+G314+I314+K314+M314)</f>
        <v>10263</v>
      </c>
    </row>
    <row r="315" spans="1:15" ht="11.25">
      <c r="A315" s="40" t="s">
        <v>59</v>
      </c>
      <c r="B315" s="76">
        <v>268</v>
      </c>
      <c r="C315" s="76">
        <v>294</v>
      </c>
      <c r="D315" s="76">
        <v>2676</v>
      </c>
      <c r="E315" s="76">
        <v>4209</v>
      </c>
      <c r="F315" s="76">
        <v>781</v>
      </c>
      <c r="G315" s="76">
        <v>904</v>
      </c>
      <c r="H315" s="76">
        <v>514</v>
      </c>
      <c r="I315" s="76">
        <v>604</v>
      </c>
      <c r="J315" s="76">
        <v>0</v>
      </c>
      <c r="K315" s="76">
        <v>0</v>
      </c>
      <c r="L315" s="76">
        <v>130</v>
      </c>
      <c r="M315" s="76">
        <v>152</v>
      </c>
      <c r="N315" s="83">
        <f aca="true" t="shared" si="43" ref="N315:N322">SUM(B315+D315+F315+H315+J315+L315)</f>
        <v>4369</v>
      </c>
      <c r="O315" s="85">
        <f aca="true" t="shared" si="44" ref="O315:O322">SUM(C315+E315+G315+I315+K315+M315)</f>
        <v>6163</v>
      </c>
    </row>
    <row r="316" spans="1:15" ht="11.25">
      <c r="A316" s="40" t="s">
        <v>3</v>
      </c>
      <c r="B316" s="76">
        <v>255</v>
      </c>
      <c r="C316" s="76">
        <v>261</v>
      </c>
      <c r="D316" s="76">
        <v>3003</v>
      </c>
      <c r="E316" s="76">
        <v>3877</v>
      </c>
      <c r="F316" s="76">
        <v>399</v>
      </c>
      <c r="G316" s="76">
        <v>400</v>
      </c>
      <c r="H316" s="76">
        <v>597</v>
      </c>
      <c r="I316" s="76">
        <v>665</v>
      </c>
      <c r="J316" s="76">
        <v>0</v>
      </c>
      <c r="K316" s="76">
        <v>0</v>
      </c>
      <c r="L316" s="76">
        <v>266</v>
      </c>
      <c r="M316" s="76">
        <v>293</v>
      </c>
      <c r="N316" s="83">
        <f t="shared" si="43"/>
        <v>4520</v>
      </c>
      <c r="O316" s="85">
        <f t="shared" si="44"/>
        <v>5496</v>
      </c>
    </row>
    <row r="317" spans="1:15" ht="11.25">
      <c r="A317" s="40" t="s">
        <v>59</v>
      </c>
      <c r="B317" s="76">
        <v>189</v>
      </c>
      <c r="C317" s="76">
        <v>185</v>
      </c>
      <c r="D317" s="76">
        <v>2023</v>
      </c>
      <c r="E317" s="76">
        <v>2759</v>
      </c>
      <c r="F317" s="76">
        <v>227</v>
      </c>
      <c r="G317" s="76">
        <v>207</v>
      </c>
      <c r="H317" s="76">
        <v>407</v>
      </c>
      <c r="I317" s="76">
        <v>473</v>
      </c>
      <c r="J317" s="76">
        <v>0</v>
      </c>
      <c r="K317" s="76">
        <v>0</v>
      </c>
      <c r="L317" s="76">
        <v>130</v>
      </c>
      <c r="M317" s="76">
        <v>152</v>
      </c>
      <c r="N317" s="83">
        <f t="shared" si="43"/>
        <v>2976</v>
      </c>
      <c r="O317" s="85">
        <f t="shared" si="44"/>
        <v>3776</v>
      </c>
    </row>
    <row r="318" spans="1:15" ht="11.25">
      <c r="A318" s="40" t="s">
        <v>4</v>
      </c>
      <c r="B318" s="76">
        <v>0</v>
      </c>
      <c r="C318" s="76">
        <v>0</v>
      </c>
      <c r="D318" s="76">
        <v>10</v>
      </c>
      <c r="E318" s="76">
        <v>11</v>
      </c>
      <c r="F318" s="76">
        <v>0</v>
      </c>
      <c r="G318" s="76">
        <v>0</v>
      </c>
      <c r="H318" s="76">
        <v>21</v>
      </c>
      <c r="I318" s="76">
        <v>22</v>
      </c>
      <c r="J318" s="76">
        <v>0</v>
      </c>
      <c r="K318" s="76">
        <v>0</v>
      </c>
      <c r="L318" s="76">
        <v>0</v>
      </c>
      <c r="M318" s="76">
        <v>0</v>
      </c>
      <c r="N318" s="83">
        <f t="shared" si="43"/>
        <v>31</v>
      </c>
      <c r="O318" s="85">
        <f t="shared" si="44"/>
        <v>33</v>
      </c>
    </row>
    <row r="319" spans="1:15" ht="11.25">
      <c r="A319" s="40" t="s">
        <v>59</v>
      </c>
      <c r="B319" s="76">
        <v>0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83">
        <f t="shared" si="43"/>
        <v>0</v>
      </c>
      <c r="O319" s="85">
        <f t="shared" si="44"/>
        <v>0</v>
      </c>
    </row>
    <row r="320" spans="1:15" ht="11.25">
      <c r="A320" s="40" t="s">
        <v>5</v>
      </c>
      <c r="B320" s="76">
        <v>111</v>
      </c>
      <c r="C320" s="76">
        <v>183</v>
      </c>
      <c r="D320" s="76">
        <v>1279</v>
      </c>
      <c r="E320" s="76">
        <v>2437</v>
      </c>
      <c r="F320" s="76">
        <v>720</v>
      </c>
      <c r="G320" s="76">
        <v>863</v>
      </c>
      <c r="H320" s="76">
        <v>431</v>
      </c>
      <c r="I320" s="76">
        <v>556</v>
      </c>
      <c r="J320" s="76">
        <v>583</v>
      </c>
      <c r="K320" s="76">
        <v>616</v>
      </c>
      <c r="L320" s="76">
        <v>45</v>
      </c>
      <c r="M320" s="76">
        <v>56</v>
      </c>
      <c r="N320" s="83">
        <f t="shared" si="43"/>
        <v>3169</v>
      </c>
      <c r="O320" s="85">
        <f t="shared" si="44"/>
        <v>4711</v>
      </c>
    </row>
    <row r="321" spans="1:15" ht="11.25">
      <c r="A321" s="40" t="s">
        <v>59</v>
      </c>
      <c r="B321" s="76">
        <v>79</v>
      </c>
      <c r="C321" s="76">
        <v>109</v>
      </c>
      <c r="D321" s="76">
        <v>653</v>
      </c>
      <c r="E321" s="76">
        <v>1450</v>
      </c>
      <c r="F321" s="76">
        <v>554</v>
      </c>
      <c r="G321" s="76">
        <v>697</v>
      </c>
      <c r="H321" s="76">
        <v>107</v>
      </c>
      <c r="I321" s="76">
        <v>131</v>
      </c>
      <c r="J321" s="76">
        <v>0</v>
      </c>
      <c r="K321" s="76">
        <v>0</v>
      </c>
      <c r="L321" s="76">
        <v>0</v>
      </c>
      <c r="M321" s="76">
        <v>0</v>
      </c>
      <c r="N321" s="83">
        <f t="shared" si="43"/>
        <v>1393</v>
      </c>
      <c r="O321" s="85">
        <f t="shared" si="44"/>
        <v>2387</v>
      </c>
    </row>
    <row r="322" spans="1:15" ht="11.25">
      <c r="A322" s="40" t="s">
        <v>6</v>
      </c>
      <c r="B322" s="76">
        <v>16</v>
      </c>
      <c r="C322" s="76">
        <v>23</v>
      </c>
      <c r="D322" s="76">
        <v>0</v>
      </c>
      <c r="E322" s="76">
        <v>0</v>
      </c>
      <c r="F322" s="76">
        <v>0</v>
      </c>
      <c r="G322" s="76">
        <v>0</v>
      </c>
      <c r="H322" s="76">
        <v>0</v>
      </c>
      <c r="I322" s="76">
        <v>0</v>
      </c>
      <c r="J322" s="76">
        <v>0</v>
      </c>
      <c r="K322" s="76">
        <v>0</v>
      </c>
      <c r="L322" s="76">
        <v>0</v>
      </c>
      <c r="M322" s="76">
        <v>0</v>
      </c>
      <c r="N322" s="83">
        <f t="shared" si="43"/>
        <v>16</v>
      </c>
      <c r="O322" s="85">
        <f t="shared" si="44"/>
        <v>23</v>
      </c>
    </row>
    <row r="326" spans="1:15" ht="11.25">
      <c r="A326" s="103" t="s">
        <v>12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1:15" ht="18.75" customHeight="1">
      <c r="A327" s="3"/>
      <c r="B327" s="104" t="s">
        <v>85</v>
      </c>
      <c r="C327" s="104"/>
      <c r="D327" s="105" t="s">
        <v>46</v>
      </c>
      <c r="E327" s="106"/>
      <c r="F327" s="105" t="s">
        <v>50</v>
      </c>
      <c r="G327" s="106"/>
      <c r="H327" s="105" t="s">
        <v>47</v>
      </c>
      <c r="I327" s="106"/>
      <c r="J327" s="105" t="s">
        <v>9</v>
      </c>
      <c r="K327" s="106"/>
      <c r="L327" s="105" t="s">
        <v>10</v>
      </c>
      <c r="M327" s="106"/>
      <c r="N327" s="107" t="s">
        <v>11</v>
      </c>
      <c r="O327" s="108"/>
    </row>
    <row r="328" spans="1:15" ht="33.75">
      <c r="A328" s="70"/>
      <c r="B328" s="53" t="s">
        <v>107</v>
      </c>
      <c r="C328" s="53" t="s">
        <v>108</v>
      </c>
      <c r="D328" s="53" t="s">
        <v>107</v>
      </c>
      <c r="E328" s="53" t="s">
        <v>108</v>
      </c>
      <c r="F328" s="53" t="s">
        <v>107</v>
      </c>
      <c r="G328" s="53" t="s">
        <v>108</v>
      </c>
      <c r="H328" s="53" t="s">
        <v>107</v>
      </c>
      <c r="I328" s="53" t="s">
        <v>108</v>
      </c>
      <c r="J328" s="53" t="s">
        <v>107</v>
      </c>
      <c r="K328" s="53" t="s">
        <v>108</v>
      </c>
      <c r="L328" s="53" t="s">
        <v>107</v>
      </c>
      <c r="M328" s="53" t="s">
        <v>108</v>
      </c>
      <c r="N328" s="53" t="s">
        <v>107</v>
      </c>
      <c r="O328" s="53" t="s">
        <v>108</v>
      </c>
    </row>
    <row r="329" spans="1:15" ht="11.25">
      <c r="A329" s="40" t="s">
        <v>1</v>
      </c>
      <c r="B329" s="76">
        <v>385</v>
      </c>
      <c r="C329" s="76">
        <v>0</v>
      </c>
      <c r="D329" s="76">
        <v>5252</v>
      </c>
      <c r="E329" s="76">
        <v>0</v>
      </c>
      <c r="F329" s="76">
        <v>1121</v>
      </c>
      <c r="G329" s="76">
        <v>0</v>
      </c>
      <c r="H329" s="76">
        <v>1156</v>
      </c>
      <c r="I329" s="76">
        <v>0</v>
      </c>
      <c r="J329" s="76">
        <v>588</v>
      </c>
      <c r="K329" s="76">
        <v>0</v>
      </c>
      <c r="L329" s="76">
        <v>341</v>
      </c>
      <c r="M329" s="76">
        <v>0</v>
      </c>
      <c r="N329" s="83">
        <f>SUM(B329+D329+F329+H329+J329+L329)</f>
        <v>8843</v>
      </c>
      <c r="O329" s="85">
        <f>SUM(C329+E329+G329+I329+K329+M329)</f>
        <v>0</v>
      </c>
    </row>
    <row r="330" spans="1:15" ht="11.25">
      <c r="A330" s="40" t="s">
        <v>59</v>
      </c>
      <c r="B330" s="76">
        <v>252</v>
      </c>
      <c r="C330" s="76">
        <v>0</v>
      </c>
      <c r="D330" s="76">
        <v>3561</v>
      </c>
      <c r="E330" s="76">
        <v>0</v>
      </c>
      <c r="F330" s="76">
        <v>814</v>
      </c>
      <c r="G330" s="76">
        <v>0</v>
      </c>
      <c r="H330" s="76">
        <v>606</v>
      </c>
      <c r="I330" s="76">
        <v>0</v>
      </c>
      <c r="J330" s="76">
        <v>0</v>
      </c>
      <c r="K330" s="76">
        <v>0</v>
      </c>
      <c r="L330" s="76">
        <v>147</v>
      </c>
      <c r="M330" s="76">
        <v>0</v>
      </c>
      <c r="N330" s="83">
        <f aca="true" t="shared" si="45" ref="N330:N337">SUM(B330+D330+F330+H330+J330+L330)</f>
        <v>5380</v>
      </c>
      <c r="O330" s="85">
        <f aca="true" t="shared" si="46" ref="O330:O337">SUM(C330+E330+G330+I330+K330+M330)</f>
        <v>0</v>
      </c>
    </row>
    <row r="331" spans="1:15" ht="11.25">
      <c r="A331" s="40" t="s">
        <v>3</v>
      </c>
      <c r="B331" s="76">
        <v>220</v>
      </c>
      <c r="C331" s="76">
        <v>0</v>
      </c>
      <c r="D331" s="76">
        <v>3332</v>
      </c>
      <c r="E331" s="76">
        <v>0</v>
      </c>
      <c r="F331" s="76">
        <v>366</v>
      </c>
      <c r="G331" s="76">
        <v>0</v>
      </c>
      <c r="H331" s="76">
        <v>640</v>
      </c>
      <c r="I331" s="76">
        <v>0</v>
      </c>
      <c r="J331" s="76">
        <v>0</v>
      </c>
      <c r="K331" s="76">
        <v>0</v>
      </c>
      <c r="L331" s="76">
        <v>284</v>
      </c>
      <c r="M331" s="76">
        <v>0</v>
      </c>
      <c r="N331" s="83">
        <f t="shared" si="45"/>
        <v>4842</v>
      </c>
      <c r="O331" s="85">
        <f t="shared" si="46"/>
        <v>0</v>
      </c>
    </row>
    <row r="332" spans="1:15" ht="11.25">
      <c r="A332" s="40" t="s">
        <v>59</v>
      </c>
      <c r="B332" s="76">
        <v>163</v>
      </c>
      <c r="C332" s="76">
        <v>0</v>
      </c>
      <c r="D332" s="76">
        <v>2445</v>
      </c>
      <c r="E332" s="76">
        <v>0</v>
      </c>
      <c r="F332" s="76">
        <v>201</v>
      </c>
      <c r="G332" s="76">
        <v>0</v>
      </c>
      <c r="H332" s="76">
        <v>466</v>
      </c>
      <c r="I332" s="76">
        <v>0</v>
      </c>
      <c r="J332" s="76">
        <v>0</v>
      </c>
      <c r="K332" s="76">
        <v>0</v>
      </c>
      <c r="L332" s="76">
        <v>147</v>
      </c>
      <c r="M332" s="76">
        <v>0</v>
      </c>
      <c r="N332" s="83">
        <f t="shared" si="45"/>
        <v>3422</v>
      </c>
      <c r="O332" s="85">
        <f t="shared" si="46"/>
        <v>0</v>
      </c>
    </row>
    <row r="333" spans="1:15" ht="11.25">
      <c r="A333" s="40" t="s">
        <v>4</v>
      </c>
      <c r="B333" s="76">
        <v>0</v>
      </c>
      <c r="C333" s="76">
        <v>0</v>
      </c>
      <c r="D333" s="76">
        <v>10</v>
      </c>
      <c r="E333" s="76">
        <v>0</v>
      </c>
      <c r="F333" s="76">
        <v>0</v>
      </c>
      <c r="G333" s="76">
        <v>0</v>
      </c>
      <c r="H333" s="76">
        <v>18</v>
      </c>
      <c r="I333" s="76">
        <v>0</v>
      </c>
      <c r="J333" s="76">
        <v>0</v>
      </c>
      <c r="K333" s="76">
        <v>0</v>
      </c>
      <c r="L333" s="76">
        <v>0</v>
      </c>
      <c r="M333" s="76">
        <v>0</v>
      </c>
      <c r="N333" s="83">
        <f t="shared" si="45"/>
        <v>28</v>
      </c>
      <c r="O333" s="85">
        <f t="shared" si="46"/>
        <v>0</v>
      </c>
    </row>
    <row r="334" spans="1:15" ht="11.25">
      <c r="A334" s="40" t="s">
        <v>59</v>
      </c>
      <c r="B334" s="76">
        <v>0</v>
      </c>
      <c r="C334" s="76">
        <v>0</v>
      </c>
      <c r="D334" s="76">
        <v>1</v>
      </c>
      <c r="E334" s="76">
        <v>0</v>
      </c>
      <c r="F334" s="76">
        <v>0</v>
      </c>
      <c r="G334" s="76">
        <v>0</v>
      </c>
      <c r="H334" s="76">
        <v>7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83">
        <f t="shared" si="45"/>
        <v>8</v>
      </c>
      <c r="O334" s="85">
        <f t="shared" si="46"/>
        <v>0</v>
      </c>
    </row>
    <row r="335" spans="1:15" ht="11.25">
      <c r="A335" s="40" t="s">
        <v>5</v>
      </c>
      <c r="B335" s="76">
        <v>145</v>
      </c>
      <c r="C335" s="76">
        <v>0</v>
      </c>
      <c r="D335" s="76">
        <v>1910</v>
      </c>
      <c r="E335" s="76">
        <v>0</v>
      </c>
      <c r="F335" s="76">
        <v>755</v>
      </c>
      <c r="G335" s="76">
        <v>0</v>
      </c>
      <c r="H335" s="76">
        <v>498</v>
      </c>
      <c r="I335" s="76">
        <v>0</v>
      </c>
      <c r="J335" s="76">
        <v>588</v>
      </c>
      <c r="K335" s="76">
        <v>0</v>
      </c>
      <c r="L335" s="76">
        <v>57</v>
      </c>
      <c r="M335" s="76">
        <v>0</v>
      </c>
      <c r="N335" s="83">
        <f t="shared" si="45"/>
        <v>3953</v>
      </c>
      <c r="O335" s="85">
        <f t="shared" si="46"/>
        <v>0</v>
      </c>
    </row>
    <row r="336" spans="1:15" ht="11.25">
      <c r="A336" s="40" t="s">
        <v>59</v>
      </c>
      <c r="B336" s="76">
        <v>89</v>
      </c>
      <c r="C336" s="76">
        <v>0</v>
      </c>
      <c r="D336" s="76">
        <v>1115</v>
      </c>
      <c r="E336" s="76">
        <v>0</v>
      </c>
      <c r="F336" s="76">
        <v>613</v>
      </c>
      <c r="G336" s="76">
        <v>0</v>
      </c>
      <c r="H336" s="76">
        <v>133</v>
      </c>
      <c r="I336" s="76">
        <v>0</v>
      </c>
      <c r="J336" s="76">
        <v>0</v>
      </c>
      <c r="K336" s="76">
        <v>0</v>
      </c>
      <c r="L336" s="76">
        <v>0</v>
      </c>
      <c r="M336" s="76">
        <v>0</v>
      </c>
      <c r="N336" s="83">
        <f t="shared" si="45"/>
        <v>1950</v>
      </c>
      <c r="O336" s="85">
        <f t="shared" si="46"/>
        <v>0</v>
      </c>
    </row>
    <row r="337" spans="1:15" ht="11.25">
      <c r="A337" s="40" t="s">
        <v>6</v>
      </c>
      <c r="B337" s="76">
        <v>20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  <c r="H337" s="76">
        <v>0</v>
      </c>
      <c r="I337" s="76">
        <v>0</v>
      </c>
      <c r="J337" s="76">
        <v>0</v>
      </c>
      <c r="K337" s="76">
        <v>0</v>
      </c>
      <c r="L337" s="76">
        <v>0</v>
      </c>
      <c r="M337" s="76">
        <v>0</v>
      </c>
      <c r="N337" s="83">
        <f t="shared" si="45"/>
        <v>20</v>
      </c>
      <c r="O337" s="85">
        <f t="shared" si="46"/>
        <v>0</v>
      </c>
    </row>
  </sheetData>
  <sheetProtection/>
  <mergeCells count="202">
    <mergeCell ref="A326:O326"/>
    <mergeCell ref="B327:C327"/>
    <mergeCell ref="D327:E327"/>
    <mergeCell ref="F327:G327"/>
    <mergeCell ref="H327:I327"/>
    <mergeCell ref="J327:K327"/>
    <mergeCell ref="L327:M327"/>
    <mergeCell ref="N327:O327"/>
    <mergeCell ref="A266:O266"/>
    <mergeCell ref="B267:C267"/>
    <mergeCell ref="D267:E267"/>
    <mergeCell ref="F267:G267"/>
    <mergeCell ref="H267:I267"/>
    <mergeCell ref="J267:K267"/>
    <mergeCell ref="L267:M267"/>
    <mergeCell ref="N267:O267"/>
    <mergeCell ref="A236:O236"/>
    <mergeCell ref="B237:C237"/>
    <mergeCell ref="D237:E237"/>
    <mergeCell ref="F237:G237"/>
    <mergeCell ref="H237:I237"/>
    <mergeCell ref="J237:K237"/>
    <mergeCell ref="L237:M237"/>
    <mergeCell ref="N237:O237"/>
    <mergeCell ref="B222:C222"/>
    <mergeCell ref="D222:E222"/>
    <mergeCell ref="F222:G222"/>
    <mergeCell ref="H222:I222"/>
    <mergeCell ref="J222:K222"/>
    <mergeCell ref="L222:M222"/>
    <mergeCell ref="N222:O222"/>
    <mergeCell ref="A221:O221"/>
    <mergeCell ref="A192:S192"/>
    <mergeCell ref="B193:C193"/>
    <mergeCell ref="D193:E193"/>
    <mergeCell ref="F193:G193"/>
    <mergeCell ref="H193:I193"/>
    <mergeCell ref="J193:K193"/>
    <mergeCell ref="L193:M193"/>
    <mergeCell ref="N193:O193"/>
    <mergeCell ref="P193:Q193"/>
    <mergeCell ref="R193:S193"/>
    <mergeCell ref="A178:S178"/>
    <mergeCell ref="B179:C179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R165:S165"/>
    <mergeCell ref="R151:S151"/>
    <mergeCell ref="A164:S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J137:K137"/>
    <mergeCell ref="A150:S150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J123:K123"/>
    <mergeCell ref="P137:Q137"/>
    <mergeCell ref="R137:S137"/>
    <mergeCell ref="P123:Q123"/>
    <mergeCell ref="R123:S123"/>
    <mergeCell ref="A136:S136"/>
    <mergeCell ref="B137:C137"/>
    <mergeCell ref="D137:E137"/>
    <mergeCell ref="F137:G137"/>
    <mergeCell ref="H137:I137"/>
    <mergeCell ref="J109:K109"/>
    <mergeCell ref="L137:M137"/>
    <mergeCell ref="N137:O137"/>
    <mergeCell ref="A122:S122"/>
    <mergeCell ref="B123:C123"/>
    <mergeCell ref="D123:E123"/>
    <mergeCell ref="F123:G123"/>
    <mergeCell ref="H123:I123"/>
    <mergeCell ref="L123:M123"/>
    <mergeCell ref="N123:O123"/>
    <mergeCell ref="F95:G95"/>
    <mergeCell ref="H95:I95"/>
    <mergeCell ref="A108:S108"/>
    <mergeCell ref="B109:C109"/>
    <mergeCell ref="D109:E109"/>
    <mergeCell ref="F109:G109"/>
    <mergeCell ref="H109:I109"/>
    <mergeCell ref="P109:Q109"/>
    <mergeCell ref="N109:O109"/>
    <mergeCell ref="L95:M95"/>
    <mergeCell ref="R17:S17"/>
    <mergeCell ref="A80:S80"/>
    <mergeCell ref="D17:E17"/>
    <mergeCell ref="J17:K17"/>
    <mergeCell ref="L17:M17"/>
    <mergeCell ref="N17:O17"/>
    <mergeCell ref="P17:Q17"/>
    <mergeCell ref="F17:G17"/>
    <mergeCell ref="P61:Q61"/>
    <mergeCell ref="T2:U2"/>
    <mergeCell ref="P95:Q95"/>
    <mergeCell ref="R109:S109"/>
    <mergeCell ref="B17:C17"/>
    <mergeCell ref="L41:M41"/>
    <mergeCell ref="H61:I61"/>
    <mergeCell ref="L109:M109"/>
    <mergeCell ref="R95:S95"/>
    <mergeCell ref="N81:O81"/>
    <mergeCell ref="P81:Q81"/>
    <mergeCell ref="R81:S81"/>
    <mergeCell ref="A94:S94"/>
    <mergeCell ref="J95:K95"/>
    <mergeCell ref="J2:K2"/>
    <mergeCell ref="N95:O95"/>
    <mergeCell ref="B95:C95"/>
    <mergeCell ref="D95:E95"/>
    <mergeCell ref="B2:C2"/>
    <mergeCell ref="J61:K61"/>
    <mergeCell ref="F61:G61"/>
    <mergeCell ref="B61:C61"/>
    <mergeCell ref="H81:I81"/>
    <mergeCell ref="R2:S2"/>
    <mergeCell ref="L61:M61"/>
    <mergeCell ref="N61:O61"/>
    <mergeCell ref="D61:E61"/>
    <mergeCell ref="J41:K41"/>
    <mergeCell ref="L81:M81"/>
    <mergeCell ref="L2:M2"/>
    <mergeCell ref="N2:O2"/>
    <mergeCell ref="P2:Q2"/>
    <mergeCell ref="H2:I2"/>
    <mergeCell ref="T17:U17"/>
    <mergeCell ref="B40:M40"/>
    <mergeCell ref="H17:I17"/>
    <mergeCell ref="D2:E2"/>
    <mergeCell ref="F2:G2"/>
    <mergeCell ref="B16:U16"/>
    <mergeCell ref="D207:E207"/>
    <mergeCell ref="F207:G207"/>
    <mergeCell ref="H207:I207"/>
    <mergeCell ref="J207:K207"/>
    <mergeCell ref="B1:U1"/>
    <mergeCell ref="B41:C41"/>
    <mergeCell ref="B60:Q60"/>
    <mergeCell ref="D41:E41"/>
    <mergeCell ref="F41:G41"/>
    <mergeCell ref="H41:I41"/>
    <mergeCell ref="L207:M207"/>
    <mergeCell ref="N207:O207"/>
    <mergeCell ref="P207:Q207"/>
    <mergeCell ref="R207:S207"/>
    <mergeCell ref="B81:C81"/>
    <mergeCell ref="D81:E81"/>
    <mergeCell ref="F81:G81"/>
    <mergeCell ref="J81:K81"/>
    <mergeCell ref="A206:S206"/>
    <mergeCell ref="B207:C207"/>
    <mergeCell ref="A251:O251"/>
    <mergeCell ref="B252:C252"/>
    <mergeCell ref="D252:E252"/>
    <mergeCell ref="F252:G252"/>
    <mergeCell ref="H252:I252"/>
    <mergeCell ref="J252:K252"/>
    <mergeCell ref="L252:M252"/>
    <mergeCell ref="N252:O252"/>
    <mergeCell ref="A281:O281"/>
    <mergeCell ref="B282:C282"/>
    <mergeCell ref="D282:E282"/>
    <mergeCell ref="F282:G282"/>
    <mergeCell ref="H282:I282"/>
    <mergeCell ref="J282:K282"/>
    <mergeCell ref="L282:M282"/>
    <mergeCell ref="N282:O282"/>
    <mergeCell ref="A296:O296"/>
    <mergeCell ref="B297:C297"/>
    <mergeCell ref="D297:E297"/>
    <mergeCell ref="F297:G297"/>
    <mergeCell ref="H297:I297"/>
    <mergeCell ref="J297:K297"/>
    <mergeCell ref="L297:M297"/>
    <mergeCell ref="N297:O297"/>
    <mergeCell ref="A311:O311"/>
    <mergeCell ref="B312:C312"/>
    <mergeCell ref="D312:E312"/>
    <mergeCell ref="F312:G312"/>
    <mergeCell ref="H312:I312"/>
    <mergeCell ref="J312:K312"/>
    <mergeCell ref="L312:M312"/>
    <mergeCell ref="N312:O3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304">
      <selection activeCell="N315" sqref="N315:O324"/>
    </sheetView>
  </sheetViews>
  <sheetFormatPr defaultColWidth="9.00390625" defaultRowHeight="12.75"/>
  <cols>
    <col min="1" max="1" width="19.00390625" style="0" bestFit="1" customWidth="1"/>
    <col min="2" max="17" width="5.25390625" style="0" customWidth="1"/>
    <col min="18" max="18" width="18.75390625" style="0" customWidth="1"/>
    <col min="19" max="19" width="12.625" style="0" customWidth="1"/>
    <col min="20" max="25" width="5.25390625" style="0" customWidth="1"/>
  </cols>
  <sheetData>
    <row r="1" spans="1:21" ht="12.75">
      <c r="A1" s="1" t="s">
        <v>0</v>
      </c>
      <c r="B1" s="118" t="s">
        <v>18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8</v>
      </c>
      <c r="C4" s="1">
        <v>43</v>
      </c>
      <c r="D4" s="1">
        <v>558</v>
      </c>
      <c r="E4" s="1">
        <v>678</v>
      </c>
      <c r="F4" s="1">
        <v>0</v>
      </c>
      <c r="G4" s="1">
        <v>0</v>
      </c>
      <c r="H4" s="1">
        <v>61</v>
      </c>
      <c r="I4" s="1">
        <v>58</v>
      </c>
      <c r="J4" s="9">
        <f>SUM(B4+D4+F4+H4)</f>
        <v>627</v>
      </c>
      <c r="K4" s="10">
        <f>SUM(C4+E4+G4+I4)</f>
        <v>779</v>
      </c>
      <c r="L4" s="6">
        <v>46</v>
      </c>
      <c r="M4" s="1">
        <v>52</v>
      </c>
      <c r="N4" s="1">
        <v>558</v>
      </c>
      <c r="O4" s="1">
        <v>693</v>
      </c>
      <c r="P4" s="1">
        <v>0</v>
      </c>
      <c r="Q4" s="1">
        <v>0</v>
      </c>
      <c r="R4" s="1">
        <v>49</v>
      </c>
      <c r="S4" s="1">
        <v>40</v>
      </c>
      <c r="T4" s="9">
        <f aca="true" t="shared" si="0" ref="T4:T12">SUM(L4+N4+P4+R4)</f>
        <v>653</v>
      </c>
      <c r="U4" s="9">
        <f aca="true" t="shared" si="1" ref="U4:U12">SUM(M4+O4+Q4+S4)</f>
        <v>785</v>
      </c>
    </row>
    <row r="5" spans="1:21" ht="11.25" customHeight="1">
      <c r="A5" s="1" t="s">
        <v>2</v>
      </c>
      <c r="B5" s="1">
        <v>8</v>
      </c>
      <c r="C5" s="1">
        <v>27</v>
      </c>
      <c r="D5" s="1">
        <v>536</v>
      </c>
      <c r="E5" s="1">
        <v>630</v>
      </c>
      <c r="F5" s="1">
        <v>0</v>
      </c>
      <c r="G5" s="1">
        <v>0</v>
      </c>
      <c r="H5" s="1">
        <v>16</v>
      </c>
      <c r="I5" s="1">
        <v>18</v>
      </c>
      <c r="J5" s="9">
        <f aca="true" t="shared" si="2" ref="J5:J12">SUM(B5+D5+F5+H5)</f>
        <v>560</v>
      </c>
      <c r="K5" s="10">
        <f aca="true" t="shared" si="3" ref="K5:K12">SUM(C5+E5+G5+I5)</f>
        <v>675</v>
      </c>
      <c r="L5" s="6">
        <v>31</v>
      </c>
      <c r="M5" s="1">
        <v>37</v>
      </c>
      <c r="N5" s="1">
        <v>528</v>
      </c>
      <c r="O5" s="1">
        <v>616</v>
      </c>
      <c r="P5" s="1">
        <v>0</v>
      </c>
      <c r="Q5" s="1">
        <v>0</v>
      </c>
      <c r="R5" s="1">
        <v>17</v>
      </c>
      <c r="S5" s="1">
        <v>16</v>
      </c>
      <c r="T5" s="9">
        <f t="shared" si="0"/>
        <v>576</v>
      </c>
      <c r="U5" s="9">
        <f t="shared" si="1"/>
        <v>669</v>
      </c>
    </row>
    <row r="6" spans="1:21" ht="11.25" customHeight="1">
      <c r="A6" s="1" t="s">
        <v>3</v>
      </c>
      <c r="B6" s="1">
        <v>8</v>
      </c>
      <c r="C6" s="1">
        <v>33</v>
      </c>
      <c r="D6" s="1">
        <v>558</v>
      </c>
      <c r="E6" s="1">
        <v>678</v>
      </c>
      <c r="F6" s="1">
        <v>0</v>
      </c>
      <c r="G6" s="1">
        <v>0</v>
      </c>
      <c r="H6" s="1">
        <v>22</v>
      </c>
      <c r="I6" s="1">
        <v>22</v>
      </c>
      <c r="J6" s="9">
        <f t="shared" si="2"/>
        <v>588</v>
      </c>
      <c r="K6" s="10">
        <f t="shared" si="3"/>
        <v>733</v>
      </c>
      <c r="L6" s="6">
        <v>36</v>
      </c>
      <c r="M6" s="1">
        <v>42</v>
      </c>
      <c r="N6" s="1">
        <v>558</v>
      </c>
      <c r="O6" s="1">
        <v>693</v>
      </c>
      <c r="P6" s="1">
        <v>0</v>
      </c>
      <c r="Q6" s="1">
        <v>0</v>
      </c>
      <c r="R6" s="1">
        <v>22</v>
      </c>
      <c r="S6" s="1">
        <v>21</v>
      </c>
      <c r="T6" s="9">
        <f t="shared" si="0"/>
        <v>616</v>
      </c>
      <c r="U6" s="9">
        <f t="shared" si="1"/>
        <v>756</v>
      </c>
    </row>
    <row r="7" spans="1:21" ht="11.25" customHeight="1">
      <c r="A7" s="1" t="s">
        <v>2</v>
      </c>
      <c r="B7" s="1">
        <v>8</v>
      </c>
      <c r="C7" s="1">
        <v>27</v>
      </c>
      <c r="D7" s="1">
        <v>536</v>
      </c>
      <c r="E7" s="1">
        <v>630</v>
      </c>
      <c r="F7" s="1">
        <v>0</v>
      </c>
      <c r="G7" s="1">
        <v>0</v>
      </c>
      <c r="H7" s="1">
        <v>16</v>
      </c>
      <c r="I7" s="1">
        <v>18</v>
      </c>
      <c r="J7" s="9">
        <f t="shared" si="2"/>
        <v>560</v>
      </c>
      <c r="K7" s="10">
        <f t="shared" si="3"/>
        <v>675</v>
      </c>
      <c r="L7" s="6">
        <v>31</v>
      </c>
      <c r="M7" s="1">
        <v>37</v>
      </c>
      <c r="N7" s="1">
        <v>528</v>
      </c>
      <c r="O7" s="1">
        <v>616</v>
      </c>
      <c r="P7" s="1">
        <v>0</v>
      </c>
      <c r="Q7" s="1">
        <v>0</v>
      </c>
      <c r="R7" s="1">
        <v>17</v>
      </c>
      <c r="S7" s="1">
        <v>16</v>
      </c>
      <c r="T7" s="9">
        <f t="shared" si="0"/>
        <v>576</v>
      </c>
      <c r="U7" s="9">
        <f t="shared" si="1"/>
        <v>669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2"/>
        <v>0</v>
      </c>
      <c r="K8" s="10">
        <f t="shared" si="3"/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f t="shared" si="0"/>
        <v>0</v>
      </c>
      <c r="U8" s="9">
        <f t="shared" si="1"/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f t="shared" si="2"/>
        <v>0</v>
      </c>
      <c r="K9" s="10">
        <f t="shared" si="3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 t="shared" si="0"/>
        <v>0</v>
      </c>
      <c r="U9" s="9">
        <f t="shared" si="1"/>
        <v>0</v>
      </c>
    </row>
    <row r="10" spans="1:21" ht="11.25" customHeight="1">
      <c r="A10" s="1" t="s">
        <v>5</v>
      </c>
      <c r="B10" s="1">
        <v>0</v>
      </c>
      <c r="C10" s="1">
        <v>10</v>
      </c>
      <c r="D10" s="1">
        <v>0</v>
      </c>
      <c r="E10" s="1">
        <v>0</v>
      </c>
      <c r="F10" s="1">
        <v>0</v>
      </c>
      <c r="G10" s="1">
        <v>0</v>
      </c>
      <c r="H10" s="1">
        <v>39</v>
      </c>
      <c r="I10" s="1">
        <v>36</v>
      </c>
      <c r="J10" s="9">
        <f t="shared" si="2"/>
        <v>39</v>
      </c>
      <c r="K10" s="10">
        <f t="shared" si="3"/>
        <v>46</v>
      </c>
      <c r="L10" s="6">
        <v>10</v>
      </c>
      <c r="M10" s="1">
        <v>10</v>
      </c>
      <c r="N10" s="1">
        <v>0</v>
      </c>
      <c r="O10" s="1">
        <v>0</v>
      </c>
      <c r="P10" s="1">
        <v>0</v>
      </c>
      <c r="Q10" s="1">
        <v>0</v>
      </c>
      <c r="R10" s="1">
        <v>27</v>
      </c>
      <c r="S10" s="1">
        <v>19</v>
      </c>
      <c r="T10" s="9">
        <f t="shared" si="0"/>
        <v>37</v>
      </c>
      <c r="U10" s="9">
        <f t="shared" si="1"/>
        <v>29</v>
      </c>
    </row>
    <row r="11" spans="1:21" ht="11.25" customHeight="1">
      <c r="A11" s="1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9">
        <f t="shared" si="2"/>
        <v>0</v>
      </c>
      <c r="K11" s="10">
        <f t="shared" si="3"/>
        <v>0</v>
      </c>
      <c r="L11" s="6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f t="shared" si="0"/>
        <v>0</v>
      </c>
      <c r="U11" s="9">
        <f t="shared" si="1"/>
        <v>0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f t="shared" si="2"/>
        <v>0</v>
      </c>
      <c r="K12" s="10">
        <f t="shared" si="3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f t="shared" si="0"/>
        <v>0</v>
      </c>
      <c r="U12" s="9">
        <f t="shared" si="1"/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18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49</v>
      </c>
      <c r="C19" s="1">
        <v>66</v>
      </c>
      <c r="D19" s="1">
        <v>654</v>
      </c>
      <c r="E19" s="1">
        <v>698</v>
      </c>
      <c r="F19" s="1">
        <v>0</v>
      </c>
      <c r="G19" s="1">
        <v>0</v>
      </c>
      <c r="H19" s="1">
        <v>42</v>
      </c>
      <c r="I19" s="1">
        <v>40</v>
      </c>
      <c r="J19" s="9">
        <f>SUM(B19+D19+F19+H19)</f>
        <v>745</v>
      </c>
      <c r="K19" s="10">
        <f>SUM(C19+E19+G19+I19)</f>
        <v>804</v>
      </c>
      <c r="L19" s="6">
        <v>55</v>
      </c>
      <c r="M19" s="1">
        <v>86</v>
      </c>
      <c r="N19" s="1">
        <v>643</v>
      </c>
      <c r="O19" s="1">
        <v>715</v>
      </c>
      <c r="P19" s="1">
        <v>0</v>
      </c>
      <c r="Q19" s="1">
        <v>19</v>
      </c>
      <c r="R19" s="1">
        <v>39</v>
      </c>
      <c r="S19" s="1">
        <v>38</v>
      </c>
      <c r="T19" s="9">
        <f aca="true" t="shared" si="4" ref="T19:T27">SUM(L19+N19+P19+R19)</f>
        <v>737</v>
      </c>
      <c r="U19" s="9">
        <f aca="true" t="shared" si="5" ref="U19:U27">SUM(M19+O19+Q19+S19)</f>
        <v>858</v>
      </c>
    </row>
    <row r="20" spans="1:21" ht="11.25" customHeight="1">
      <c r="A20" s="1" t="s">
        <v>2</v>
      </c>
      <c r="B20" s="1">
        <v>32</v>
      </c>
      <c r="C20" s="1">
        <v>37</v>
      </c>
      <c r="D20" s="1">
        <v>594</v>
      </c>
      <c r="E20" s="1">
        <v>595</v>
      </c>
      <c r="F20" s="1">
        <v>0</v>
      </c>
      <c r="G20" s="1">
        <v>0</v>
      </c>
      <c r="H20" s="1">
        <v>17</v>
      </c>
      <c r="I20" s="1">
        <v>18</v>
      </c>
      <c r="J20" s="9">
        <f aca="true" t="shared" si="6" ref="J20:J27">SUM(B20+D20+F20+H20)</f>
        <v>643</v>
      </c>
      <c r="K20" s="10">
        <f aca="true" t="shared" si="7" ref="K20:K27">SUM(C20+E20+G20+I20)</f>
        <v>650</v>
      </c>
      <c r="L20" s="6">
        <v>39</v>
      </c>
      <c r="M20" s="1">
        <v>45</v>
      </c>
      <c r="N20" s="1">
        <v>563</v>
      </c>
      <c r="O20" s="1">
        <v>621</v>
      </c>
      <c r="P20" s="1">
        <v>0</v>
      </c>
      <c r="Q20" s="1">
        <v>0</v>
      </c>
      <c r="R20" s="1">
        <v>17</v>
      </c>
      <c r="S20" s="1">
        <v>20</v>
      </c>
      <c r="T20" s="9">
        <f t="shared" si="4"/>
        <v>619</v>
      </c>
      <c r="U20" s="9">
        <f t="shared" si="5"/>
        <v>686</v>
      </c>
    </row>
    <row r="21" spans="1:21" ht="11.25" customHeight="1">
      <c r="A21" s="1" t="s">
        <v>3</v>
      </c>
      <c r="B21" s="1">
        <v>39</v>
      </c>
      <c r="C21" s="1">
        <v>56</v>
      </c>
      <c r="D21" s="1">
        <v>654</v>
      </c>
      <c r="E21" s="1">
        <v>698</v>
      </c>
      <c r="F21" s="1">
        <v>0</v>
      </c>
      <c r="G21" s="1">
        <v>0</v>
      </c>
      <c r="H21" s="1">
        <v>22</v>
      </c>
      <c r="I21" s="1">
        <v>22</v>
      </c>
      <c r="J21" s="9">
        <f t="shared" si="6"/>
        <v>715</v>
      </c>
      <c r="K21" s="10">
        <f t="shared" si="7"/>
        <v>776</v>
      </c>
      <c r="L21" s="6">
        <v>55</v>
      </c>
      <c r="M21" s="1">
        <v>62</v>
      </c>
      <c r="N21" s="1">
        <v>643</v>
      </c>
      <c r="O21" s="1">
        <v>715</v>
      </c>
      <c r="P21" s="1">
        <v>0</v>
      </c>
      <c r="Q21" s="1">
        <v>0</v>
      </c>
      <c r="R21" s="1">
        <v>22</v>
      </c>
      <c r="S21" s="1">
        <v>24</v>
      </c>
      <c r="T21" s="9">
        <f t="shared" si="4"/>
        <v>720</v>
      </c>
      <c r="U21" s="9">
        <f t="shared" si="5"/>
        <v>801</v>
      </c>
    </row>
    <row r="22" spans="1:21" ht="11.25" customHeight="1">
      <c r="A22" s="1" t="s">
        <v>2</v>
      </c>
      <c r="B22" s="1">
        <v>32</v>
      </c>
      <c r="C22" s="1">
        <v>37</v>
      </c>
      <c r="D22" s="1">
        <v>594</v>
      </c>
      <c r="E22" s="1">
        <v>595</v>
      </c>
      <c r="F22" s="1">
        <v>0</v>
      </c>
      <c r="G22" s="1">
        <v>0</v>
      </c>
      <c r="H22" s="1">
        <v>17</v>
      </c>
      <c r="I22" s="1">
        <v>18</v>
      </c>
      <c r="J22" s="9">
        <f t="shared" si="6"/>
        <v>643</v>
      </c>
      <c r="K22" s="10">
        <f t="shared" si="7"/>
        <v>650</v>
      </c>
      <c r="L22" s="6">
        <v>39</v>
      </c>
      <c r="M22" s="1">
        <v>45</v>
      </c>
      <c r="N22" s="1">
        <v>563</v>
      </c>
      <c r="O22" s="1">
        <v>621</v>
      </c>
      <c r="P22" s="1">
        <v>0</v>
      </c>
      <c r="Q22" s="1">
        <v>0</v>
      </c>
      <c r="R22" s="1">
        <v>17</v>
      </c>
      <c r="S22" s="1">
        <v>20</v>
      </c>
      <c r="T22" s="9">
        <f t="shared" si="4"/>
        <v>619</v>
      </c>
      <c r="U22" s="9">
        <f t="shared" si="5"/>
        <v>686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6"/>
        <v>0</v>
      </c>
      <c r="K23" s="10">
        <f t="shared" si="7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4"/>
        <v>0</v>
      </c>
      <c r="U23" s="9">
        <f t="shared" si="5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6"/>
        <v>0</v>
      </c>
      <c r="K24" s="10">
        <f t="shared" si="7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4"/>
        <v>0</v>
      </c>
      <c r="U24" s="9">
        <f t="shared" si="5"/>
        <v>0</v>
      </c>
    </row>
    <row r="25" spans="1:21" ht="11.25" customHeight="1">
      <c r="A25" s="1" t="s">
        <v>5</v>
      </c>
      <c r="B25" s="1">
        <v>10</v>
      </c>
      <c r="C25" s="1">
        <v>10</v>
      </c>
      <c r="D25" s="1">
        <v>0</v>
      </c>
      <c r="E25" s="1">
        <v>0</v>
      </c>
      <c r="F25" s="1">
        <v>0</v>
      </c>
      <c r="G25" s="1">
        <v>0</v>
      </c>
      <c r="H25" s="1">
        <v>20</v>
      </c>
      <c r="I25" s="1">
        <v>18</v>
      </c>
      <c r="J25" s="9">
        <f t="shared" si="6"/>
        <v>30</v>
      </c>
      <c r="K25" s="10">
        <f t="shared" si="7"/>
        <v>28</v>
      </c>
      <c r="L25" s="6">
        <v>0</v>
      </c>
      <c r="M25" s="1">
        <v>24</v>
      </c>
      <c r="N25" s="1">
        <v>0</v>
      </c>
      <c r="O25" s="1">
        <v>0</v>
      </c>
      <c r="P25" s="1">
        <v>0</v>
      </c>
      <c r="Q25" s="1">
        <v>19</v>
      </c>
      <c r="R25" s="1">
        <v>17</v>
      </c>
      <c r="S25" s="1">
        <v>14</v>
      </c>
      <c r="T25" s="9">
        <f t="shared" si="4"/>
        <v>17</v>
      </c>
      <c r="U25" s="9">
        <f t="shared" si="5"/>
        <v>57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6"/>
        <v>0</v>
      </c>
      <c r="K26" s="10">
        <f t="shared" si="7"/>
        <v>0</v>
      </c>
      <c r="L26" s="6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4"/>
        <v>0</v>
      </c>
      <c r="U26" s="9">
        <f t="shared" si="5"/>
        <v>0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6"/>
        <v>0</v>
      </c>
      <c r="K27" s="10">
        <f t="shared" si="7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4"/>
        <v>0</v>
      </c>
      <c r="U27" s="9">
        <f t="shared" si="5"/>
        <v>0</v>
      </c>
    </row>
    <row r="33" ht="11.25" customHeight="1"/>
    <row r="35" spans="1:11" ht="12.75">
      <c r="A35" s="1" t="s">
        <v>0</v>
      </c>
      <c r="B35" s="117" t="s">
        <v>18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3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1" t="s">
        <v>1</v>
      </c>
      <c r="B38" s="1">
        <v>89</v>
      </c>
      <c r="C38" s="1">
        <v>113</v>
      </c>
      <c r="D38" s="1">
        <v>661</v>
      </c>
      <c r="E38" s="1">
        <v>694</v>
      </c>
      <c r="F38" s="1">
        <v>0</v>
      </c>
      <c r="G38" s="1">
        <v>18</v>
      </c>
      <c r="H38" s="1">
        <v>37</v>
      </c>
      <c r="I38" s="1">
        <v>43</v>
      </c>
      <c r="J38" s="9">
        <f>SUM(B38+D38+F38+H38)</f>
        <v>787</v>
      </c>
      <c r="K38" s="9">
        <f>SUM(C38+E38+G38+I38)</f>
        <v>868</v>
      </c>
    </row>
    <row r="39" spans="1:11" ht="12.75">
      <c r="A39" s="1" t="s">
        <v>2</v>
      </c>
      <c r="B39" s="1">
        <v>42</v>
      </c>
      <c r="C39" s="1">
        <v>52</v>
      </c>
      <c r="D39" s="1">
        <v>586</v>
      </c>
      <c r="E39" s="1">
        <v>615</v>
      </c>
      <c r="F39" s="1">
        <v>0</v>
      </c>
      <c r="G39" s="1">
        <v>0</v>
      </c>
      <c r="H39" s="1">
        <v>20</v>
      </c>
      <c r="I39" s="1">
        <v>21</v>
      </c>
      <c r="J39" s="9">
        <f aca="true" t="shared" si="8" ref="J39:J46">SUM(B39+D39+F39+H39)</f>
        <v>648</v>
      </c>
      <c r="K39" s="9">
        <f aca="true" t="shared" si="9" ref="K39:K46">SUM(C39+E39+G39+I39)</f>
        <v>688</v>
      </c>
    </row>
    <row r="40" spans="1:11" ht="12.75">
      <c r="A40" s="1" t="s">
        <v>3</v>
      </c>
      <c r="B40" s="1">
        <v>62</v>
      </c>
      <c r="C40" s="1">
        <v>75</v>
      </c>
      <c r="D40" s="1">
        <v>661</v>
      </c>
      <c r="E40" s="1">
        <v>694</v>
      </c>
      <c r="F40" s="1">
        <v>0</v>
      </c>
      <c r="G40" s="1">
        <v>0</v>
      </c>
      <c r="H40" s="1">
        <v>22</v>
      </c>
      <c r="I40" s="1">
        <v>24</v>
      </c>
      <c r="J40" s="9">
        <f t="shared" si="8"/>
        <v>745</v>
      </c>
      <c r="K40" s="9">
        <f t="shared" si="9"/>
        <v>793</v>
      </c>
    </row>
    <row r="41" spans="1:11" ht="12.75">
      <c r="A41" s="1" t="s">
        <v>2</v>
      </c>
      <c r="B41" s="1">
        <v>42</v>
      </c>
      <c r="C41" s="1">
        <v>52</v>
      </c>
      <c r="D41" s="1">
        <v>586</v>
      </c>
      <c r="E41" s="1">
        <v>615</v>
      </c>
      <c r="F41" s="1">
        <v>0</v>
      </c>
      <c r="G41" s="1">
        <v>0</v>
      </c>
      <c r="H41" s="1">
        <v>20</v>
      </c>
      <c r="I41" s="1">
        <v>21</v>
      </c>
      <c r="J41" s="9">
        <f t="shared" si="8"/>
        <v>648</v>
      </c>
      <c r="K41" s="9">
        <f t="shared" si="9"/>
        <v>688</v>
      </c>
    </row>
    <row r="42" spans="1:11" ht="12.75">
      <c r="A42" s="1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8"/>
        <v>0</v>
      </c>
      <c r="K42" s="9">
        <f t="shared" si="9"/>
        <v>0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8"/>
        <v>0</v>
      </c>
      <c r="K43" s="9">
        <f t="shared" si="9"/>
        <v>0</v>
      </c>
    </row>
    <row r="44" spans="1:11" ht="12.75">
      <c r="A44" s="1" t="s">
        <v>5</v>
      </c>
      <c r="B44" s="1">
        <v>27</v>
      </c>
      <c r="C44" s="1">
        <v>38</v>
      </c>
      <c r="D44" s="1">
        <v>0</v>
      </c>
      <c r="E44" s="1">
        <v>0</v>
      </c>
      <c r="F44" s="1">
        <v>0</v>
      </c>
      <c r="G44" s="1">
        <v>18</v>
      </c>
      <c r="H44" s="1">
        <v>15</v>
      </c>
      <c r="I44" s="1">
        <v>19</v>
      </c>
      <c r="J44" s="9">
        <f t="shared" si="8"/>
        <v>42</v>
      </c>
      <c r="K44" s="9">
        <f t="shared" si="9"/>
        <v>75</v>
      </c>
    </row>
    <row r="45" spans="1:11" ht="12.75">
      <c r="A45" s="1" t="s">
        <v>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9">
        <f t="shared" si="8"/>
        <v>0</v>
      </c>
      <c r="K45" s="9">
        <f t="shared" si="9"/>
        <v>0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8"/>
        <v>0</v>
      </c>
      <c r="K46" s="9">
        <f t="shared" si="9"/>
        <v>0</v>
      </c>
    </row>
    <row r="54" spans="1:15" ht="12.75">
      <c r="A54" s="1" t="s">
        <v>0</v>
      </c>
      <c r="B54" s="117" t="s">
        <v>18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1:15" ht="19.5" customHeight="1">
      <c r="A55" s="3"/>
      <c r="B55" s="104" t="s">
        <v>7</v>
      </c>
      <c r="C55" s="104"/>
      <c r="D55" s="104" t="s">
        <v>8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1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1" t="s">
        <v>1</v>
      </c>
      <c r="B57" s="1">
        <v>108</v>
      </c>
      <c r="C57" s="1">
        <v>95</v>
      </c>
      <c r="D57" s="1">
        <v>652</v>
      </c>
      <c r="E57" s="1">
        <v>504</v>
      </c>
      <c r="F57" s="1">
        <v>0</v>
      </c>
      <c r="G57" s="1">
        <v>243</v>
      </c>
      <c r="H57" s="1">
        <v>0</v>
      </c>
      <c r="I57" s="1">
        <v>0</v>
      </c>
      <c r="J57" s="1">
        <v>18</v>
      </c>
      <c r="K57" s="1">
        <v>21</v>
      </c>
      <c r="L57" s="1">
        <v>33</v>
      </c>
      <c r="M57" s="1">
        <v>31</v>
      </c>
      <c r="N57" s="9">
        <f>SUM(B57+D57+J57+L57)</f>
        <v>811</v>
      </c>
      <c r="O57" s="9">
        <f>SUM(C57+E57+G57+K57+M57)</f>
        <v>894</v>
      </c>
    </row>
    <row r="58" spans="1:15" ht="12.75">
      <c r="A58" s="1" t="s">
        <v>2</v>
      </c>
      <c r="B58" s="1">
        <v>57</v>
      </c>
      <c r="C58" s="1">
        <v>51</v>
      </c>
      <c r="D58" s="1">
        <v>585</v>
      </c>
      <c r="E58" s="1">
        <v>462</v>
      </c>
      <c r="F58" s="1">
        <v>0</v>
      </c>
      <c r="G58" s="1">
        <v>177</v>
      </c>
      <c r="H58" s="1">
        <v>0</v>
      </c>
      <c r="I58" s="1">
        <v>0</v>
      </c>
      <c r="J58" s="1">
        <v>0</v>
      </c>
      <c r="K58" s="1">
        <v>0</v>
      </c>
      <c r="L58" s="1">
        <v>21</v>
      </c>
      <c r="M58" s="1">
        <v>18</v>
      </c>
      <c r="N58" s="9">
        <f aca="true" t="shared" si="10" ref="N58:N65">SUM(B58+D58+J58+L58)</f>
        <v>663</v>
      </c>
      <c r="O58" s="9">
        <f aca="true" t="shared" si="11" ref="O58:O65">SUM(C58+E58+G58+K58+M58)</f>
        <v>708</v>
      </c>
    </row>
    <row r="59" spans="1:15" ht="12.75">
      <c r="A59" s="1" t="s">
        <v>3</v>
      </c>
      <c r="B59" s="1">
        <v>79</v>
      </c>
      <c r="C59" s="1">
        <v>68</v>
      </c>
      <c r="D59" s="1">
        <v>652</v>
      </c>
      <c r="E59" s="1">
        <v>504</v>
      </c>
      <c r="F59" s="1">
        <v>0</v>
      </c>
      <c r="G59" s="1">
        <v>203</v>
      </c>
      <c r="H59" s="1">
        <v>0</v>
      </c>
      <c r="I59" s="1">
        <v>0</v>
      </c>
      <c r="J59" s="1">
        <v>0</v>
      </c>
      <c r="K59" s="1">
        <v>0</v>
      </c>
      <c r="L59" s="1">
        <v>21</v>
      </c>
      <c r="M59" s="1">
        <v>19</v>
      </c>
      <c r="N59" s="9">
        <f t="shared" si="10"/>
        <v>752</v>
      </c>
      <c r="O59" s="9">
        <f t="shared" si="11"/>
        <v>794</v>
      </c>
    </row>
    <row r="60" spans="1:15" ht="12.75">
      <c r="A60" s="1" t="s">
        <v>2</v>
      </c>
      <c r="B60" s="1">
        <v>57</v>
      </c>
      <c r="C60" s="1">
        <v>51</v>
      </c>
      <c r="D60" s="1">
        <v>585</v>
      </c>
      <c r="E60" s="1">
        <v>462</v>
      </c>
      <c r="F60" s="1">
        <v>0</v>
      </c>
      <c r="G60" s="1">
        <v>177</v>
      </c>
      <c r="H60" s="1">
        <v>0</v>
      </c>
      <c r="I60" s="1">
        <v>0</v>
      </c>
      <c r="J60" s="1">
        <v>0</v>
      </c>
      <c r="K60" s="1">
        <v>0</v>
      </c>
      <c r="L60" s="1">
        <v>21</v>
      </c>
      <c r="M60" s="1">
        <v>18</v>
      </c>
      <c r="N60" s="9">
        <f t="shared" si="10"/>
        <v>663</v>
      </c>
      <c r="O60" s="9">
        <f t="shared" si="11"/>
        <v>708</v>
      </c>
    </row>
    <row r="61" spans="1:15" ht="12.75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10"/>
        <v>0</v>
      </c>
      <c r="O61" s="9">
        <f t="shared" si="11"/>
        <v>0</v>
      </c>
    </row>
    <row r="62" spans="1:15" ht="12.75">
      <c r="A62" s="1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10"/>
        <v>0</v>
      </c>
      <c r="O62" s="9">
        <f t="shared" si="11"/>
        <v>0</v>
      </c>
    </row>
    <row r="63" spans="1:15" ht="12.75">
      <c r="A63" s="1" t="s">
        <v>5</v>
      </c>
      <c r="B63" s="1">
        <v>29</v>
      </c>
      <c r="C63" s="1">
        <v>27</v>
      </c>
      <c r="D63" s="1">
        <v>0</v>
      </c>
      <c r="E63" s="1">
        <v>0</v>
      </c>
      <c r="F63" s="1">
        <v>0</v>
      </c>
      <c r="G63" s="1">
        <v>40</v>
      </c>
      <c r="H63" s="1">
        <v>0</v>
      </c>
      <c r="I63" s="1">
        <v>0</v>
      </c>
      <c r="J63" s="1">
        <v>18</v>
      </c>
      <c r="K63" s="1">
        <v>21</v>
      </c>
      <c r="L63" s="1">
        <v>12</v>
      </c>
      <c r="M63" s="1">
        <v>12</v>
      </c>
      <c r="N63" s="9">
        <f t="shared" si="10"/>
        <v>59</v>
      </c>
      <c r="O63" s="9">
        <f t="shared" si="11"/>
        <v>100</v>
      </c>
    </row>
    <row r="64" spans="1:15" ht="12.75">
      <c r="A64" s="1" t="s">
        <v>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10"/>
        <v>0</v>
      </c>
      <c r="O64" s="9">
        <f t="shared" si="11"/>
        <v>0</v>
      </c>
    </row>
    <row r="65" spans="1:15" ht="12.75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10"/>
        <v>0</v>
      </c>
      <c r="O65" s="9">
        <f t="shared" si="11"/>
        <v>0</v>
      </c>
    </row>
    <row r="73" spans="1:15" ht="12.75">
      <c r="A73" s="1" t="s">
        <v>0</v>
      </c>
      <c r="B73" s="117" t="s">
        <v>18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1:15" ht="28.5" customHeight="1">
      <c r="A74" s="3"/>
      <c r="B74" s="104" t="s">
        <v>7</v>
      </c>
      <c r="C74" s="104"/>
      <c r="D74" s="104" t="s">
        <v>8</v>
      </c>
      <c r="E74" s="104"/>
      <c r="F74" s="104" t="s">
        <v>46</v>
      </c>
      <c r="G74" s="104"/>
      <c r="H74" s="104" t="s">
        <v>47</v>
      </c>
      <c r="I74" s="104"/>
      <c r="J74" s="104" t="s">
        <v>9</v>
      </c>
      <c r="K74" s="104"/>
      <c r="L74" s="104" t="s">
        <v>10</v>
      </c>
      <c r="M74" s="104"/>
      <c r="N74" s="116" t="s">
        <v>11</v>
      </c>
      <c r="O74" s="116"/>
    </row>
    <row r="75" spans="1:15" ht="33.75">
      <c r="A75" s="1"/>
      <c r="B75" s="2" t="s">
        <v>48</v>
      </c>
      <c r="C75" s="2" t="s">
        <v>49</v>
      </c>
      <c r="D75" s="2" t="s">
        <v>48</v>
      </c>
      <c r="E75" s="2" t="s">
        <v>49</v>
      </c>
      <c r="F75" s="2" t="s">
        <v>48</v>
      </c>
      <c r="G75" s="2" t="s">
        <v>49</v>
      </c>
      <c r="H75" s="2" t="s">
        <v>48</v>
      </c>
      <c r="I75" s="2" t="s">
        <v>49</v>
      </c>
      <c r="J75" s="2" t="s">
        <v>48</v>
      </c>
      <c r="K75" s="2" t="s">
        <v>49</v>
      </c>
      <c r="L75" s="2" t="s">
        <v>48</v>
      </c>
      <c r="M75" s="2" t="s">
        <v>49</v>
      </c>
      <c r="N75" s="2" t="s">
        <v>48</v>
      </c>
      <c r="O75" s="2" t="s">
        <v>49</v>
      </c>
    </row>
    <row r="76" spans="1:15" ht="12.75">
      <c r="A76" s="1" t="s">
        <v>1</v>
      </c>
      <c r="B76" s="1">
        <v>83</v>
      </c>
      <c r="C76" s="1">
        <v>60</v>
      </c>
      <c r="D76" s="1">
        <v>488</v>
      </c>
      <c r="E76" s="1">
        <v>371</v>
      </c>
      <c r="F76" s="1">
        <v>218</v>
      </c>
      <c r="G76" s="1">
        <v>442</v>
      </c>
      <c r="H76" s="1">
        <v>0</v>
      </c>
      <c r="I76" s="1">
        <v>0</v>
      </c>
      <c r="J76" s="1">
        <v>21</v>
      </c>
      <c r="K76" s="1">
        <v>21</v>
      </c>
      <c r="L76" s="1">
        <v>32</v>
      </c>
      <c r="M76" s="1">
        <v>29</v>
      </c>
      <c r="N76" s="9">
        <f>SUM(B76+D76+F76+H76+J76+L76)</f>
        <v>842</v>
      </c>
      <c r="O76" s="9">
        <f>SUM(C76+E76+G76+I76+K76+M76)</f>
        <v>923</v>
      </c>
    </row>
    <row r="77" spans="1:15" ht="12.75">
      <c r="A77" s="1" t="s">
        <v>2</v>
      </c>
      <c r="B77" s="1">
        <v>45</v>
      </c>
      <c r="C77" s="1">
        <v>33</v>
      </c>
      <c r="D77" s="1">
        <v>447</v>
      </c>
      <c r="E77" s="1">
        <v>347</v>
      </c>
      <c r="F77" s="1">
        <v>156</v>
      </c>
      <c r="G77" s="1">
        <v>324</v>
      </c>
      <c r="H77" s="1">
        <v>0</v>
      </c>
      <c r="I77" s="1">
        <v>0</v>
      </c>
      <c r="J77" s="1">
        <v>0</v>
      </c>
      <c r="K77" s="1">
        <v>0</v>
      </c>
      <c r="L77" s="1">
        <v>16</v>
      </c>
      <c r="M77" s="1">
        <v>19</v>
      </c>
      <c r="N77" s="9">
        <f aca="true" t="shared" si="12" ref="N77:N84">SUM(B77+D77+F77+H77+J77+L77)</f>
        <v>664</v>
      </c>
      <c r="O77" s="9">
        <f aca="true" t="shared" si="13" ref="O77:O84">SUM(C77+E77+G77+I77+K77+M77)</f>
        <v>723</v>
      </c>
    </row>
    <row r="78" spans="1:15" ht="12.75">
      <c r="A78" s="1" t="s">
        <v>3</v>
      </c>
      <c r="B78" s="1">
        <v>60</v>
      </c>
      <c r="C78" s="1">
        <v>43</v>
      </c>
      <c r="D78" s="1">
        <v>488</v>
      </c>
      <c r="E78" s="1">
        <v>371</v>
      </c>
      <c r="F78" s="1">
        <v>183</v>
      </c>
      <c r="G78" s="1">
        <v>348</v>
      </c>
      <c r="H78" s="1">
        <v>0</v>
      </c>
      <c r="I78" s="1">
        <v>0</v>
      </c>
      <c r="J78" s="1">
        <v>0</v>
      </c>
      <c r="K78" s="1">
        <v>0</v>
      </c>
      <c r="L78" s="1">
        <v>16</v>
      </c>
      <c r="M78" s="1">
        <v>19</v>
      </c>
      <c r="N78" s="9">
        <f t="shared" si="12"/>
        <v>747</v>
      </c>
      <c r="O78" s="9">
        <f t="shared" si="13"/>
        <v>781</v>
      </c>
    </row>
    <row r="79" spans="1:15" ht="12.75">
      <c r="A79" s="1" t="s">
        <v>2</v>
      </c>
      <c r="B79" s="1">
        <v>45</v>
      </c>
      <c r="C79" s="1">
        <v>33</v>
      </c>
      <c r="D79" s="1">
        <v>447</v>
      </c>
      <c r="E79" s="1">
        <v>347</v>
      </c>
      <c r="F79" s="1">
        <v>156</v>
      </c>
      <c r="G79" s="1">
        <v>324</v>
      </c>
      <c r="H79" s="1">
        <v>0</v>
      </c>
      <c r="I79" s="1">
        <v>0</v>
      </c>
      <c r="J79" s="1">
        <v>0</v>
      </c>
      <c r="K79" s="1">
        <v>0</v>
      </c>
      <c r="L79" s="1">
        <v>16</v>
      </c>
      <c r="M79" s="1">
        <v>19</v>
      </c>
      <c r="N79" s="9">
        <f t="shared" si="12"/>
        <v>664</v>
      </c>
      <c r="O79" s="9">
        <f t="shared" si="13"/>
        <v>723</v>
      </c>
    </row>
    <row r="80" spans="1:15" ht="12.75">
      <c r="A80" s="1" t="s">
        <v>4</v>
      </c>
      <c r="B80" s="1">
        <v>0</v>
      </c>
      <c r="C80" s="1">
        <v>0</v>
      </c>
      <c r="D80" s="1"/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12"/>
        <v>0</v>
      </c>
      <c r="O80" s="9">
        <f t="shared" si="13"/>
        <v>0</v>
      </c>
    </row>
    <row r="81" spans="1:15" ht="12.75">
      <c r="A81" s="1" t="s">
        <v>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12"/>
        <v>0</v>
      </c>
      <c r="O81" s="9">
        <f t="shared" si="13"/>
        <v>0</v>
      </c>
    </row>
    <row r="82" spans="1:15" ht="12.75">
      <c r="A82" s="1" t="s">
        <v>5</v>
      </c>
      <c r="B82" s="1">
        <v>23</v>
      </c>
      <c r="C82" s="1">
        <v>17</v>
      </c>
      <c r="D82" s="1">
        <v>0</v>
      </c>
      <c r="E82" s="1">
        <v>0</v>
      </c>
      <c r="F82" s="1">
        <v>35</v>
      </c>
      <c r="G82" s="1">
        <v>94</v>
      </c>
      <c r="H82" s="1">
        <v>0</v>
      </c>
      <c r="I82" s="1">
        <v>0</v>
      </c>
      <c r="J82" s="1">
        <v>21</v>
      </c>
      <c r="K82" s="1">
        <v>21</v>
      </c>
      <c r="L82" s="1">
        <v>13</v>
      </c>
      <c r="M82" s="1">
        <v>10</v>
      </c>
      <c r="N82" s="9">
        <f t="shared" si="12"/>
        <v>92</v>
      </c>
      <c r="O82" s="9">
        <f t="shared" si="13"/>
        <v>142</v>
      </c>
    </row>
    <row r="83" spans="1:15" ht="12.75">
      <c r="A83" s="1" t="s">
        <v>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9">
        <f t="shared" si="12"/>
        <v>0</v>
      </c>
      <c r="O83" s="9">
        <f t="shared" si="13"/>
        <v>0</v>
      </c>
    </row>
    <row r="84" spans="1:15" ht="12.75">
      <c r="A84" s="1" t="s">
        <v>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9">
        <f t="shared" si="12"/>
        <v>0</v>
      </c>
      <c r="O84" s="9">
        <f t="shared" si="13"/>
        <v>0</v>
      </c>
    </row>
    <row r="87" spans="1:15" ht="12.75">
      <c r="A87" s="1" t="s">
        <v>0</v>
      </c>
      <c r="B87" s="117" t="s">
        <v>18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</row>
    <row r="88" spans="1:15" ht="21" customHeight="1">
      <c r="A88" s="3"/>
      <c r="B88" s="110" t="s">
        <v>7</v>
      </c>
      <c r="C88" s="106"/>
      <c r="D88" s="105" t="s">
        <v>8</v>
      </c>
      <c r="E88" s="106"/>
      <c r="F88" s="105" t="s">
        <v>46</v>
      </c>
      <c r="G88" s="106"/>
      <c r="H88" s="105" t="s">
        <v>47</v>
      </c>
      <c r="I88" s="106"/>
      <c r="J88" s="105" t="s">
        <v>9</v>
      </c>
      <c r="K88" s="106"/>
      <c r="L88" s="105" t="s">
        <v>10</v>
      </c>
      <c r="M88" s="106"/>
      <c r="N88" s="107" t="s">
        <v>11</v>
      </c>
      <c r="O88" s="108"/>
    </row>
    <row r="89" spans="1:15" ht="33.75">
      <c r="A89" s="50"/>
      <c r="B89" s="52" t="s">
        <v>51</v>
      </c>
      <c r="C89" s="53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3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</row>
    <row r="90" spans="1:15" ht="12.75">
      <c r="A90" s="1" t="s">
        <v>1</v>
      </c>
      <c r="B90" s="1">
        <v>51</v>
      </c>
      <c r="C90" s="1">
        <v>27</v>
      </c>
      <c r="D90" s="1">
        <v>366</v>
      </c>
      <c r="E90" s="1">
        <v>284</v>
      </c>
      <c r="F90" s="1">
        <v>387</v>
      </c>
      <c r="G90" s="1">
        <v>632</v>
      </c>
      <c r="H90" s="1">
        <v>0</v>
      </c>
      <c r="I90" s="1">
        <v>0</v>
      </c>
      <c r="J90" s="1">
        <v>70</v>
      </c>
      <c r="K90" s="1">
        <v>69</v>
      </c>
      <c r="L90" s="1">
        <v>25</v>
      </c>
      <c r="M90" s="1">
        <v>31</v>
      </c>
      <c r="N90" s="9">
        <f>SUM(B90+D90+F90+H90+J90+L90)</f>
        <v>899</v>
      </c>
      <c r="O90" s="9">
        <f>SUM(C90+E90+G90+I90+K90+M90)</f>
        <v>1043</v>
      </c>
    </row>
    <row r="91" spans="1:15" ht="12.75">
      <c r="A91" s="1" t="s">
        <v>2</v>
      </c>
      <c r="B91" s="34">
        <v>34</v>
      </c>
      <c r="C91" s="1">
        <v>16</v>
      </c>
      <c r="D91" s="1">
        <v>328</v>
      </c>
      <c r="E91" s="1">
        <v>250</v>
      </c>
      <c r="F91" s="1">
        <v>283</v>
      </c>
      <c r="G91" s="1">
        <v>463</v>
      </c>
      <c r="H91" s="1">
        <v>0</v>
      </c>
      <c r="I91" s="1">
        <v>0</v>
      </c>
      <c r="J91" s="1">
        <v>0</v>
      </c>
      <c r="K91" s="1">
        <v>0</v>
      </c>
      <c r="L91" s="1">
        <v>16</v>
      </c>
      <c r="M91" s="1">
        <v>20</v>
      </c>
      <c r="N91" s="9">
        <f aca="true" t="shared" si="14" ref="N91:O98">SUM(B91+D91+F91+H91+J91+L91)</f>
        <v>661</v>
      </c>
      <c r="O91" s="9">
        <f t="shared" si="14"/>
        <v>749</v>
      </c>
    </row>
    <row r="92" spans="1:15" ht="12.75">
      <c r="A92" s="1" t="s">
        <v>3</v>
      </c>
      <c r="B92" s="34">
        <v>43</v>
      </c>
      <c r="C92" s="1">
        <v>20</v>
      </c>
      <c r="D92" s="1">
        <v>366</v>
      </c>
      <c r="E92" s="1">
        <v>284</v>
      </c>
      <c r="F92" s="1">
        <v>304</v>
      </c>
      <c r="G92" s="1">
        <v>499</v>
      </c>
      <c r="H92" s="1">
        <v>0</v>
      </c>
      <c r="I92" s="1">
        <v>0</v>
      </c>
      <c r="J92" s="1">
        <v>0</v>
      </c>
      <c r="K92" s="1">
        <v>0</v>
      </c>
      <c r="L92" s="1">
        <v>16</v>
      </c>
      <c r="M92" s="1">
        <v>20</v>
      </c>
      <c r="N92" s="9">
        <f t="shared" si="14"/>
        <v>729</v>
      </c>
      <c r="O92" s="9">
        <f t="shared" si="14"/>
        <v>823</v>
      </c>
    </row>
    <row r="93" spans="1:15" ht="12.75">
      <c r="A93" s="1" t="s">
        <v>2</v>
      </c>
      <c r="B93" s="34">
        <v>34</v>
      </c>
      <c r="C93" s="1">
        <v>16</v>
      </c>
      <c r="D93" s="1">
        <v>328</v>
      </c>
      <c r="E93" s="1">
        <v>250</v>
      </c>
      <c r="F93" s="1">
        <v>283</v>
      </c>
      <c r="G93" s="1">
        <v>463</v>
      </c>
      <c r="H93" s="1">
        <v>0</v>
      </c>
      <c r="I93" s="1">
        <v>0</v>
      </c>
      <c r="J93" s="1">
        <v>0</v>
      </c>
      <c r="K93" s="1">
        <v>0</v>
      </c>
      <c r="L93" s="1">
        <v>16</v>
      </c>
      <c r="M93" s="1">
        <v>20</v>
      </c>
      <c r="N93" s="9">
        <f t="shared" si="14"/>
        <v>661</v>
      </c>
      <c r="O93" s="9">
        <f t="shared" si="14"/>
        <v>749</v>
      </c>
    </row>
    <row r="94" spans="1:15" ht="12.75">
      <c r="A94" s="1" t="s">
        <v>4</v>
      </c>
      <c r="B94" s="34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9">
        <f t="shared" si="14"/>
        <v>0</v>
      </c>
      <c r="O94" s="9">
        <f t="shared" si="14"/>
        <v>0</v>
      </c>
    </row>
    <row r="95" spans="1:15" ht="12.75">
      <c r="A95" s="1" t="s">
        <v>2</v>
      </c>
      <c r="B95" s="34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9">
        <f t="shared" si="14"/>
        <v>0</v>
      </c>
      <c r="O95" s="9">
        <f t="shared" si="14"/>
        <v>0</v>
      </c>
    </row>
    <row r="96" spans="1:15" ht="12.75">
      <c r="A96" s="1" t="s">
        <v>5</v>
      </c>
      <c r="B96" s="34">
        <v>8</v>
      </c>
      <c r="C96" s="1">
        <v>7</v>
      </c>
      <c r="D96" s="1">
        <v>0</v>
      </c>
      <c r="E96" s="1">
        <v>0</v>
      </c>
      <c r="F96" s="1">
        <v>83</v>
      </c>
      <c r="G96" s="1">
        <v>133</v>
      </c>
      <c r="H96" s="1">
        <v>0</v>
      </c>
      <c r="I96" s="1">
        <v>0</v>
      </c>
      <c r="J96" s="1">
        <v>70</v>
      </c>
      <c r="K96" s="1">
        <v>69</v>
      </c>
      <c r="L96" s="1">
        <v>9</v>
      </c>
      <c r="M96" s="1">
        <v>11</v>
      </c>
      <c r="N96" s="9">
        <f t="shared" si="14"/>
        <v>170</v>
      </c>
      <c r="O96" s="9">
        <f t="shared" si="14"/>
        <v>220</v>
      </c>
    </row>
    <row r="97" spans="1:15" ht="12.75">
      <c r="A97" s="1" t="s">
        <v>2</v>
      </c>
      <c r="B97" s="34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9">
        <f t="shared" si="14"/>
        <v>0</v>
      </c>
      <c r="O97" s="9">
        <f t="shared" si="14"/>
        <v>0</v>
      </c>
    </row>
    <row r="98" spans="1:15" ht="12.75">
      <c r="A98" s="1" t="s">
        <v>6</v>
      </c>
      <c r="B98" s="34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9">
        <f t="shared" si="14"/>
        <v>0</v>
      </c>
      <c r="O98" s="9">
        <f t="shared" si="14"/>
        <v>0</v>
      </c>
    </row>
    <row r="101" spans="1:15" ht="12.75">
      <c r="A101" s="1" t="s">
        <v>0</v>
      </c>
      <c r="B101" s="117" t="s">
        <v>18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</row>
    <row r="102" spans="1:15" ht="27.75" customHeight="1">
      <c r="A102" s="3"/>
      <c r="B102" s="110" t="s">
        <v>7</v>
      </c>
      <c r="C102" s="106"/>
      <c r="D102" s="105" t="s">
        <v>8</v>
      </c>
      <c r="E102" s="106"/>
      <c r="F102" s="105" t="s">
        <v>46</v>
      </c>
      <c r="G102" s="106"/>
      <c r="H102" s="105" t="s">
        <v>56</v>
      </c>
      <c r="I102" s="106"/>
      <c r="J102" s="105" t="s">
        <v>9</v>
      </c>
      <c r="K102" s="106"/>
      <c r="L102" s="105" t="s">
        <v>10</v>
      </c>
      <c r="M102" s="106"/>
      <c r="N102" s="107" t="s">
        <v>11</v>
      </c>
      <c r="O102" s="108"/>
    </row>
    <row r="103" spans="1:15" ht="33.75">
      <c r="A103" s="50"/>
      <c r="B103" s="52" t="s">
        <v>53</v>
      </c>
      <c r="C103" s="53" t="s">
        <v>54</v>
      </c>
      <c r="D103" s="52" t="s">
        <v>53</v>
      </c>
      <c r="E103" s="53" t="s">
        <v>54</v>
      </c>
      <c r="F103" s="52" t="s">
        <v>53</v>
      </c>
      <c r="G103" s="53" t="s">
        <v>54</v>
      </c>
      <c r="H103" s="52" t="s">
        <v>53</v>
      </c>
      <c r="I103" s="53" t="s">
        <v>54</v>
      </c>
      <c r="J103" s="52" t="s">
        <v>53</v>
      </c>
      <c r="K103" s="53" t="s">
        <v>54</v>
      </c>
      <c r="L103" s="52" t="s">
        <v>53</v>
      </c>
      <c r="M103" s="53" t="s">
        <v>54</v>
      </c>
      <c r="N103" s="52" t="s">
        <v>53</v>
      </c>
      <c r="O103" s="53" t="s">
        <v>54</v>
      </c>
    </row>
    <row r="104" spans="1:15" ht="12.75">
      <c r="A104" s="1" t="s">
        <v>1</v>
      </c>
      <c r="B104" s="1">
        <v>23</v>
      </c>
      <c r="C104" s="1">
        <v>6</v>
      </c>
      <c r="D104" s="1">
        <v>277</v>
      </c>
      <c r="E104" s="1">
        <v>175</v>
      </c>
      <c r="F104" s="1">
        <v>594</v>
      </c>
      <c r="G104" s="1">
        <v>794</v>
      </c>
      <c r="H104" s="1">
        <v>0</v>
      </c>
      <c r="I104" s="1">
        <v>9</v>
      </c>
      <c r="J104" s="1">
        <v>48</v>
      </c>
      <c r="K104" s="1">
        <v>72</v>
      </c>
      <c r="L104" s="1">
        <v>29</v>
      </c>
      <c r="M104" s="1">
        <v>36</v>
      </c>
      <c r="N104" s="9">
        <f>SUM(B104+D104+F104+H104+J104+L104)</f>
        <v>971</v>
      </c>
      <c r="O104" s="9">
        <f>SUM(C104+E104+G104+I104+K104+M104)</f>
        <v>1092</v>
      </c>
    </row>
    <row r="105" spans="1:15" ht="12.75">
      <c r="A105" s="1" t="s">
        <v>59</v>
      </c>
      <c r="B105" s="34">
        <v>14</v>
      </c>
      <c r="C105" s="1">
        <v>3</v>
      </c>
      <c r="D105" s="1">
        <v>242</v>
      </c>
      <c r="E105" s="1">
        <v>143</v>
      </c>
      <c r="F105" s="1">
        <v>453</v>
      </c>
      <c r="G105" s="1">
        <v>542</v>
      </c>
      <c r="H105" s="1">
        <v>0</v>
      </c>
      <c r="I105" s="1">
        <v>9</v>
      </c>
      <c r="J105" s="1">
        <v>0</v>
      </c>
      <c r="K105" s="1">
        <v>0</v>
      </c>
      <c r="L105" s="1">
        <v>18</v>
      </c>
      <c r="M105" s="1">
        <v>23</v>
      </c>
      <c r="N105" s="9">
        <f aca="true" t="shared" si="15" ref="N105:N112">SUM(B105+D105+F105+H105+J105+L105)</f>
        <v>727</v>
      </c>
      <c r="O105" s="9">
        <f aca="true" t="shared" si="16" ref="O105:O112">SUM(C105+E105+G105+I105+K105+M105)</f>
        <v>720</v>
      </c>
    </row>
    <row r="106" spans="1:15" ht="12.75">
      <c r="A106" s="1" t="s">
        <v>3</v>
      </c>
      <c r="B106" s="34">
        <v>19</v>
      </c>
      <c r="C106" s="1">
        <v>6</v>
      </c>
      <c r="D106" s="1">
        <v>277</v>
      </c>
      <c r="E106" s="1">
        <v>175</v>
      </c>
      <c r="F106" s="1">
        <v>482</v>
      </c>
      <c r="G106" s="1">
        <v>636</v>
      </c>
      <c r="H106" s="1">
        <v>0</v>
      </c>
      <c r="I106" s="1">
        <v>9</v>
      </c>
      <c r="J106" s="1">
        <v>0</v>
      </c>
      <c r="K106" s="1">
        <v>0</v>
      </c>
      <c r="L106" s="1">
        <v>20</v>
      </c>
      <c r="M106" s="1">
        <v>25</v>
      </c>
      <c r="N106" s="9">
        <f t="shared" si="15"/>
        <v>798</v>
      </c>
      <c r="O106" s="9">
        <f t="shared" si="16"/>
        <v>851</v>
      </c>
    </row>
    <row r="107" spans="1:15" ht="12.75">
      <c r="A107" s="1" t="s">
        <v>59</v>
      </c>
      <c r="B107" s="34">
        <v>14</v>
      </c>
      <c r="C107" s="1">
        <v>3</v>
      </c>
      <c r="D107" s="1">
        <v>242</v>
      </c>
      <c r="E107" s="1">
        <v>143</v>
      </c>
      <c r="F107" s="1">
        <v>453</v>
      </c>
      <c r="G107" s="1">
        <v>542</v>
      </c>
      <c r="H107" s="1">
        <v>0</v>
      </c>
      <c r="I107" s="1">
        <v>9</v>
      </c>
      <c r="J107" s="1">
        <v>0</v>
      </c>
      <c r="K107" s="1">
        <v>0</v>
      </c>
      <c r="L107" s="1">
        <v>18</v>
      </c>
      <c r="M107" s="1">
        <v>23</v>
      </c>
      <c r="N107" s="9">
        <f t="shared" si="15"/>
        <v>727</v>
      </c>
      <c r="O107" s="9">
        <f t="shared" si="16"/>
        <v>720</v>
      </c>
    </row>
    <row r="108" spans="1:15" ht="12.75">
      <c r="A108" s="1" t="s">
        <v>4</v>
      </c>
      <c r="B108" s="34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9">
        <f t="shared" si="15"/>
        <v>0</v>
      </c>
      <c r="O108" s="9">
        <f t="shared" si="16"/>
        <v>0</v>
      </c>
    </row>
    <row r="109" spans="1:15" ht="12.75">
      <c r="A109" s="1" t="s">
        <v>59</v>
      </c>
      <c r="B109" s="34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9">
        <f t="shared" si="15"/>
        <v>0</v>
      </c>
      <c r="O109" s="9">
        <f t="shared" si="16"/>
        <v>0</v>
      </c>
    </row>
    <row r="110" spans="1:15" ht="12.75">
      <c r="A110" s="1" t="s">
        <v>5</v>
      </c>
      <c r="B110" s="34">
        <v>4</v>
      </c>
      <c r="C110" s="1">
        <v>0</v>
      </c>
      <c r="D110" s="1">
        <v>0</v>
      </c>
      <c r="E110" s="1">
        <v>0</v>
      </c>
      <c r="F110" s="1">
        <v>112</v>
      </c>
      <c r="G110" s="1">
        <v>158</v>
      </c>
      <c r="H110" s="1">
        <v>0</v>
      </c>
      <c r="I110" s="1">
        <v>0</v>
      </c>
      <c r="J110" s="1">
        <v>48</v>
      </c>
      <c r="K110" s="1">
        <v>72</v>
      </c>
      <c r="L110" s="1">
        <v>9</v>
      </c>
      <c r="M110" s="1">
        <v>11</v>
      </c>
      <c r="N110" s="9">
        <f t="shared" si="15"/>
        <v>173</v>
      </c>
      <c r="O110" s="9">
        <f t="shared" si="16"/>
        <v>241</v>
      </c>
    </row>
    <row r="111" spans="1:15" ht="12.75">
      <c r="A111" s="1" t="s">
        <v>59</v>
      </c>
      <c r="B111" s="34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9">
        <f t="shared" si="15"/>
        <v>0</v>
      </c>
      <c r="O111" s="9">
        <f t="shared" si="16"/>
        <v>0</v>
      </c>
    </row>
    <row r="112" spans="1:15" ht="12.75">
      <c r="A112" s="1" t="s">
        <v>6</v>
      </c>
      <c r="B112" s="34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9">
        <f t="shared" si="15"/>
        <v>0</v>
      </c>
      <c r="O112" s="9">
        <f t="shared" si="16"/>
        <v>0</v>
      </c>
    </row>
    <row r="115" spans="1:15" ht="12.75">
      <c r="A115" s="1" t="s">
        <v>0</v>
      </c>
      <c r="B115" s="117" t="s">
        <v>18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1:15" ht="23.25" customHeight="1">
      <c r="A116" s="3"/>
      <c r="B116" s="110" t="s">
        <v>7</v>
      </c>
      <c r="C116" s="106"/>
      <c r="D116" s="105" t="s">
        <v>8</v>
      </c>
      <c r="E116" s="106"/>
      <c r="F116" s="105" t="s">
        <v>46</v>
      </c>
      <c r="G116" s="106"/>
      <c r="H116" s="105" t="s">
        <v>56</v>
      </c>
      <c r="I116" s="106"/>
      <c r="J116" s="105" t="s">
        <v>9</v>
      </c>
      <c r="K116" s="106"/>
      <c r="L116" s="105" t="s">
        <v>10</v>
      </c>
      <c r="M116" s="106"/>
      <c r="N116" s="107" t="s">
        <v>11</v>
      </c>
      <c r="O116" s="108"/>
    </row>
    <row r="117" spans="1:15" ht="33.75">
      <c r="A117" s="50"/>
      <c r="B117" s="52" t="s">
        <v>57</v>
      </c>
      <c r="C117" s="53" t="s">
        <v>58</v>
      </c>
      <c r="D117" s="52" t="s">
        <v>57</v>
      </c>
      <c r="E117" s="53" t="s">
        <v>58</v>
      </c>
      <c r="F117" s="52" t="s">
        <v>57</v>
      </c>
      <c r="G117" s="53" t="s">
        <v>58</v>
      </c>
      <c r="H117" s="52" t="s">
        <v>57</v>
      </c>
      <c r="I117" s="53" t="s">
        <v>58</v>
      </c>
      <c r="J117" s="52" t="s">
        <v>57</v>
      </c>
      <c r="K117" s="53" t="s">
        <v>58</v>
      </c>
      <c r="L117" s="52" t="s">
        <v>57</v>
      </c>
      <c r="M117" s="53" t="s">
        <v>58</v>
      </c>
      <c r="N117" s="52" t="s">
        <v>57</v>
      </c>
      <c r="O117" s="53" t="s">
        <v>58</v>
      </c>
    </row>
    <row r="118" spans="1:15" ht="12.75">
      <c r="A118" s="1" t="s">
        <v>1</v>
      </c>
      <c r="B118" s="1">
        <v>5</v>
      </c>
      <c r="C118" s="1">
        <v>1</v>
      </c>
      <c r="D118" s="1">
        <v>176</v>
      </c>
      <c r="E118" s="1">
        <v>70</v>
      </c>
      <c r="F118" s="1">
        <v>708</v>
      </c>
      <c r="G118" s="1">
        <v>832</v>
      </c>
      <c r="H118" s="1">
        <v>54</v>
      </c>
      <c r="I118" s="1">
        <v>76</v>
      </c>
      <c r="J118" s="1">
        <v>48</v>
      </c>
      <c r="K118" s="1">
        <v>83</v>
      </c>
      <c r="L118" s="1">
        <v>36</v>
      </c>
      <c r="M118" s="1">
        <v>43</v>
      </c>
      <c r="N118" s="9">
        <f>SUM(B118+D118+F118+H118+J118+L118)</f>
        <v>1027</v>
      </c>
      <c r="O118" s="9">
        <f>SUM(C118+E118+G118+I118+K118+M118)</f>
        <v>1105</v>
      </c>
    </row>
    <row r="119" spans="1:15" ht="12.75">
      <c r="A119" s="1" t="s">
        <v>59</v>
      </c>
      <c r="B119" s="34">
        <v>3</v>
      </c>
      <c r="C119" s="1">
        <v>1</v>
      </c>
      <c r="D119" s="1">
        <v>136</v>
      </c>
      <c r="E119" s="1">
        <v>44</v>
      </c>
      <c r="F119" s="1">
        <v>503</v>
      </c>
      <c r="G119" s="1">
        <v>582</v>
      </c>
      <c r="H119" s="1">
        <v>39</v>
      </c>
      <c r="I119" s="1">
        <v>57</v>
      </c>
      <c r="J119" s="1">
        <v>0</v>
      </c>
      <c r="K119" s="1">
        <v>0</v>
      </c>
      <c r="L119" s="1">
        <v>23</v>
      </c>
      <c r="M119" s="1">
        <v>29</v>
      </c>
      <c r="N119" s="9">
        <f aca="true" t="shared" si="17" ref="N119:N126">SUM(B119+D119+F119+H119+J119+L119)</f>
        <v>704</v>
      </c>
      <c r="O119" s="9">
        <f aca="true" t="shared" si="18" ref="O119:O126">SUM(C119+E119+G119+I119+K119+M119)</f>
        <v>713</v>
      </c>
    </row>
    <row r="120" spans="1:15" ht="12.75">
      <c r="A120" s="1" t="s">
        <v>3</v>
      </c>
      <c r="B120" s="34">
        <v>5</v>
      </c>
      <c r="C120" s="1">
        <v>1</v>
      </c>
      <c r="D120" s="1">
        <v>176</v>
      </c>
      <c r="E120" s="1">
        <v>70</v>
      </c>
      <c r="F120" s="1">
        <v>589</v>
      </c>
      <c r="G120" s="1">
        <v>694</v>
      </c>
      <c r="H120" s="1">
        <v>40</v>
      </c>
      <c r="I120" s="1">
        <v>63</v>
      </c>
      <c r="J120" s="1">
        <v>0</v>
      </c>
      <c r="K120" s="1">
        <v>0</v>
      </c>
      <c r="L120" s="1">
        <v>25</v>
      </c>
      <c r="M120" s="1">
        <v>31</v>
      </c>
      <c r="N120" s="9">
        <f t="shared" si="17"/>
        <v>835</v>
      </c>
      <c r="O120" s="9">
        <f t="shared" si="18"/>
        <v>859</v>
      </c>
    </row>
    <row r="121" spans="1:15" ht="12.75">
      <c r="A121" s="1" t="s">
        <v>59</v>
      </c>
      <c r="B121" s="34">
        <v>3</v>
      </c>
      <c r="C121" s="1">
        <v>1</v>
      </c>
      <c r="D121" s="1">
        <v>136</v>
      </c>
      <c r="E121" s="1">
        <v>44</v>
      </c>
      <c r="F121" s="1">
        <v>503</v>
      </c>
      <c r="G121" s="1">
        <v>582</v>
      </c>
      <c r="H121" s="1">
        <v>29</v>
      </c>
      <c r="I121" s="1">
        <v>47</v>
      </c>
      <c r="J121" s="1">
        <v>0</v>
      </c>
      <c r="K121" s="1">
        <v>0</v>
      </c>
      <c r="L121" s="1">
        <v>23</v>
      </c>
      <c r="M121" s="1">
        <v>29</v>
      </c>
      <c r="N121" s="9">
        <f t="shared" si="17"/>
        <v>694</v>
      </c>
      <c r="O121" s="9">
        <f t="shared" si="18"/>
        <v>703</v>
      </c>
    </row>
    <row r="122" spans="1:15" ht="12.75">
      <c r="A122" s="1" t="s">
        <v>4</v>
      </c>
      <c r="B122" s="34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9">
        <f t="shared" si="17"/>
        <v>0</v>
      </c>
      <c r="O122" s="9">
        <f t="shared" si="18"/>
        <v>0</v>
      </c>
    </row>
    <row r="123" spans="1:15" ht="12.75">
      <c r="A123" s="1" t="s">
        <v>59</v>
      </c>
      <c r="B123" s="34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9">
        <f t="shared" si="17"/>
        <v>0</v>
      </c>
      <c r="O123" s="9">
        <f t="shared" si="18"/>
        <v>0</v>
      </c>
    </row>
    <row r="124" spans="1:15" ht="12.75">
      <c r="A124" s="1" t="s">
        <v>5</v>
      </c>
      <c r="B124" s="34">
        <v>0</v>
      </c>
      <c r="C124" s="1">
        <v>0</v>
      </c>
      <c r="D124" s="1">
        <v>0</v>
      </c>
      <c r="E124" s="1">
        <v>0</v>
      </c>
      <c r="F124" s="1">
        <v>119</v>
      </c>
      <c r="G124" s="1">
        <v>138</v>
      </c>
      <c r="H124" s="1">
        <v>14</v>
      </c>
      <c r="I124" s="1">
        <v>13</v>
      </c>
      <c r="J124" s="1">
        <v>48</v>
      </c>
      <c r="K124" s="1">
        <v>83</v>
      </c>
      <c r="L124" s="1">
        <v>11</v>
      </c>
      <c r="M124" s="1">
        <v>12</v>
      </c>
      <c r="N124" s="9">
        <f t="shared" si="17"/>
        <v>192</v>
      </c>
      <c r="O124" s="9">
        <f t="shared" si="18"/>
        <v>246</v>
      </c>
    </row>
    <row r="125" spans="1:15" ht="12.75">
      <c r="A125" s="1" t="s">
        <v>59</v>
      </c>
      <c r="B125" s="34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10</v>
      </c>
      <c r="I125" s="1">
        <v>10</v>
      </c>
      <c r="J125" s="1">
        <v>0</v>
      </c>
      <c r="K125" s="1">
        <v>0</v>
      </c>
      <c r="L125" s="1">
        <v>0</v>
      </c>
      <c r="M125" s="1">
        <v>0</v>
      </c>
      <c r="N125" s="9">
        <f t="shared" si="17"/>
        <v>10</v>
      </c>
      <c r="O125" s="9">
        <f t="shared" si="18"/>
        <v>10</v>
      </c>
    </row>
    <row r="126" spans="1:15" ht="12.75">
      <c r="A126" s="1" t="s">
        <v>6</v>
      </c>
      <c r="B126" s="34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9">
        <f t="shared" si="17"/>
        <v>0</v>
      </c>
      <c r="O126" s="9">
        <f t="shared" si="18"/>
        <v>0</v>
      </c>
    </row>
    <row r="127" ht="12.75">
      <c r="I127" s="71"/>
    </row>
    <row r="129" spans="1:15" ht="12.75">
      <c r="A129" s="1" t="s">
        <v>0</v>
      </c>
      <c r="B129" s="117" t="s">
        <v>18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1:15" ht="23.25" customHeight="1">
      <c r="A130" s="3"/>
      <c r="B130" s="110" t="s">
        <v>7</v>
      </c>
      <c r="C130" s="106"/>
      <c r="D130" s="105" t="s">
        <v>8</v>
      </c>
      <c r="E130" s="106"/>
      <c r="F130" s="105" t="s">
        <v>46</v>
      </c>
      <c r="G130" s="106"/>
      <c r="H130" s="105" t="s">
        <v>56</v>
      </c>
      <c r="I130" s="106"/>
      <c r="J130" s="105" t="s">
        <v>9</v>
      </c>
      <c r="K130" s="106"/>
      <c r="L130" s="105" t="s">
        <v>10</v>
      </c>
      <c r="M130" s="106"/>
      <c r="N130" s="107" t="s">
        <v>11</v>
      </c>
      <c r="O130" s="108"/>
    </row>
    <row r="131" spans="1:15" ht="33.75">
      <c r="A131" s="70"/>
      <c r="B131" s="52" t="s">
        <v>62</v>
      </c>
      <c r="C131" s="53" t="s">
        <v>63</v>
      </c>
      <c r="D131" s="52" t="s">
        <v>62</v>
      </c>
      <c r="E131" s="53" t="s">
        <v>63</v>
      </c>
      <c r="F131" s="52" t="s">
        <v>62</v>
      </c>
      <c r="G131" s="53" t="s">
        <v>63</v>
      </c>
      <c r="H131" s="52" t="s">
        <v>62</v>
      </c>
      <c r="I131" s="53" t="s">
        <v>63</v>
      </c>
      <c r="J131" s="52" t="s">
        <v>62</v>
      </c>
      <c r="K131" s="53" t="s">
        <v>63</v>
      </c>
      <c r="L131" s="52" t="s">
        <v>62</v>
      </c>
      <c r="M131" s="53" t="s">
        <v>63</v>
      </c>
      <c r="N131" s="52" t="s">
        <v>62</v>
      </c>
      <c r="O131" s="53" t="s">
        <v>63</v>
      </c>
    </row>
    <row r="132" spans="1:15" ht="12.75">
      <c r="A132" s="1" t="s">
        <v>1</v>
      </c>
      <c r="B132" s="1">
        <v>0</v>
      </c>
      <c r="C132" s="1">
        <v>0</v>
      </c>
      <c r="D132" s="1">
        <v>55</v>
      </c>
      <c r="E132" s="1">
        <v>18</v>
      </c>
      <c r="F132" s="1">
        <v>725</v>
      </c>
      <c r="G132" s="1">
        <v>744</v>
      </c>
      <c r="H132" s="1">
        <v>94</v>
      </c>
      <c r="I132" s="1">
        <v>150</v>
      </c>
      <c r="J132" s="1">
        <v>91</v>
      </c>
      <c r="K132" s="1">
        <v>71</v>
      </c>
      <c r="L132" s="1">
        <v>36</v>
      </c>
      <c r="M132" s="1">
        <v>35</v>
      </c>
      <c r="N132" s="9">
        <f>SUM(B132+D132+F132+H132+J132+L132)</f>
        <v>1001</v>
      </c>
      <c r="O132" s="9">
        <f>SUM(C132+E132+G132+I132+K132+M132)</f>
        <v>1018</v>
      </c>
    </row>
    <row r="133" spans="1:15" ht="12.75">
      <c r="A133" s="1" t="s">
        <v>59</v>
      </c>
      <c r="B133" s="34">
        <v>0</v>
      </c>
      <c r="C133" s="1">
        <v>0</v>
      </c>
      <c r="D133" s="1">
        <v>39</v>
      </c>
      <c r="E133" s="1">
        <v>4</v>
      </c>
      <c r="F133" s="1">
        <v>506</v>
      </c>
      <c r="G133" s="1">
        <v>505</v>
      </c>
      <c r="H133" s="1">
        <v>65</v>
      </c>
      <c r="I133" s="1">
        <v>117</v>
      </c>
      <c r="J133" s="1">
        <v>0</v>
      </c>
      <c r="K133" s="1">
        <v>0</v>
      </c>
      <c r="L133" s="1">
        <v>26</v>
      </c>
      <c r="M133" s="1">
        <v>26</v>
      </c>
      <c r="N133" s="9">
        <f aca="true" t="shared" si="19" ref="N133:N140">SUM(B133+D133+F133+H133+J133+L133)</f>
        <v>636</v>
      </c>
      <c r="O133" s="9">
        <f aca="true" t="shared" si="20" ref="O133:O140">SUM(C133+E133+G133+I133+K133+M133)</f>
        <v>652</v>
      </c>
    </row>
    <row r="134" spans="1:15" ht="12.75">
      <c r="A134" s="1" t="s">
        <v>3</v>
      </c>
      <c r="B134" s="34">
        <v>0</v>
      </c>
      <c r="C134" s="1">
        <v>0</v>
      </c>
      <c r="D134" s="1">
        <v>55</v>
      </c>
      <c r="E134" s="1">
        <v>18</v>
      </c>
      <c r="F134" s="1">
        <v>613</v>
      </c>
      <c r="G134" s="1">
        <v>643</v>
      </c>
      <c r="H134" s="1">
        <v>82</v>
      </c>
      <c r="I134" s="1">
        <v>130</v>
      </c>
      <c r="J134" s="1">
        <v>0</v>
      </c>
      <c r="K134" s="1">
        <v>0</v>
      </c>
      <c r="L134" s="1">
        <v>27</v>
      </c>
      <c r="M134" s="1">
        <v>26</v>
      </c>
      <c r="N134" s="9">
        <f t="shared" si="19"/>
        <v>777</v>
      </c>
      <c r="O134" s="9">
        <f t="shared" si="20"/>
        <v>817</v>
      </c>
    </row>
    <row r="135" spans="1:15" ht="12.75">
      <c r="A135" s="1" t="s">
        <v>59</v>
      </c>
      <c r="B135" s="34">
        <v>0</v>
      </c>
      <c r="C135" s="1">
        <v>0</v>
      </c>
      <c r="D135" s="1">
        <v>39</v>
      </c>
      <c r="E135" s="1">
        <v>4</v>
      </c>
      <c r="F135" s="1">
        <v>497</v>
      </c>
      <c r="G135" s="1">
        <v>505</v>
      </c>
      <c r="H135" s="1">
        <v>65</v>
      </c>
      <c r="I135" s="1">
        <v>106</v>
      </c>
      <c r="J135" s="1">
        <v>0</v>
      </c>
      <c r="K135" s="1">
        <v>0</v>
      </c>
      <c r="L135" s="1">
        <v>26</v>
      </c>
      <c r="M135" s="1">
        <v>26</v>
      </c>
      <c r="N135" s="9">
        <f t="shared" si="19"/>
        <v>627</v>
      </c>
      <c r="O135" s="9">
        <f t="shared" si="20"/>
        <v>641</v>
      </c>
    </row>
    <row r="136" spans="1:15" ht="12.75">
      <c r="A136" s="1" t="s">
        <v>4</v>
      </c>
      <c r="B136" s="34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9">
        <f t="shared" si="19"/>
        <v>0</v>
      </c>
      <c r="O136" s="9">
        <f t="shared" si="20"/>
        <v>0</v>
      </c>
    </row>
    <row r="137" spans="1:15" ht="12.75">
      <c r="A137" s="1" t="s">
        <v>59</v>
      </c>
      <c r="B137" s="34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9">
        <f t="shared" si="19"/>
        <v>0</v>
      </c>
      <c r="O137" s="9">
        <f t="shared" si="20"/>
        <v>0</v>
      </c>
    </row>
    <row r="138" spans="1:15" ht="12.75">
      <c r="A138" s="1" t="s">
        <v>5</v>
      </c>
      <c r="B138" s="34">
        <v>0</v>
      </c>
      <c r="C138" s="1">
        <v>0</v>
      </c>
      <c r="D138" s="1">
        <v>0</v>
      </c>
      <c r="E138" s="1">
        <v>0</v>
      </c>
      <c r="F138" s="1">
        <v>112</v>
      </c>
      <c r="G138" s="1">
        <v>101</v>
      </c>
      <c r="H138" s="1">
        <v>12</v>
      </c>
      <c r="I138" s="1">
        <v>20</v>
      </c>
      <c r="J138" s="1">
        <v>91</v>
      </c>
      <c r="K138" s="1">
        <v>71</v>
      </c>
      <c r="L138" s="1">
        <v>9</v>
      </c>
      <c r="M138" s="1">
        <v>9</v>
      </c>
      <c r="N138" s="9">
        <f t="shared" si="19"/>
        <v>224</v>
      </c>
      <c r="O138" s="9">
        <f t="shared" si="20"/>
        <v>201</v>
      </c>
    </row>
    <row r="139" spans="1:15" ht="12.75">
      <c r="A139" s="1" t="s">
        <v>59</v>
      </c>
      <c r="B139" s="34">
        <v>0</v>
      </c>
      <c r="C139" s="1">
        <v>0</v>
      </c>
      <c r="D139" s="1">
        <v>0</v>
      </c>
      <c r="E139" s="1">
        <v>0</v>
      </c>
      <c r="F139" s="1">
        <v>9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9">
        <f t="shared" si="19"/>
        <v>9</v>
      </c>
      <c r="O139" s="9">
        <f t="shared" si="20"/>
        <v>0</v>
      </c>
    </row>
    <row r="140" spans="1:15" ht="12.75">
      <c r="A140" s="1" t="s">
        <v>6</v>
      </c>
      <c r="B140" s="34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9">
        <f t="shared" si="19"/>
        <v>0</v>
      </c>
      <c r="O140" s="9">
        <f t="shared" si="20"/>
        <v>0</v>
      </c>
    </row>
    <row r="143" spans="1:19" ht="12.75">
      <c r="A143" s="111" t="s">
        <v>75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</row>
    <row r="144" spans="1:19" ht="21" customHeight="1">
      <c r="A144" s="3"/>
      <c r="B144" s="104" t="s">
        <v>41</v>
      </c>
      <c r="C144" s="104"/>
      <c r="D144" s="110" t="s">
        <v>7</v>
      </c>
      <c r="E144" s="106"/>
      <c r="F144" s="105" t="s">
        <v>8</v>
      </c>
      <c r="G144" s="106"/>
      <c r="H144" s="105" t="s">
        <v>46</v>
      </c>
      <c r="I144" s="106"/>
      <c r="J144" s="105" t="s">
        <v>50</v>
      </c>
      <c r="K144" s="106"/>
      <c r="L144" s="105" t="s">
        <v>47</v>
      </c>
      <c r="M144" s="106"/>
      <c r="N144" s="105" t="s">
        <v>9</v>
      </c>
      <c r="O144" s="106"/>
      <c r="P144" s="105" t="s">
        <v>10</v>
      </c>
      <c r="Q144" s="106"/>
      <c r="R144" s="107" t="s">
        <v>11</v>
      </c>
      <c r="S144" s="108"/>
    </row>
    <row r="145" spans="1:19" ht="33.75">
      <c r="A145" s="70"/>
      <c r="B145" s="53" t="s">
        <v>65</v>
      </c>
      <c r="C145" s="53" t="s">
        <v>66</v>
      </c>
      <c r="D145" s="52" t="s">
        <v>65</v>
      </c>
      <c r="E145" s="53" t="s">
        <v>66</v>
      </c>
      <c r="F145" s="52" t="s">
        <v>65</v>
      </c>
      <c r="G145" s="53" t="s">
        <v>66</v>
      </c>
      <c r="H145" s="52" t="s">
        <v>65</v>
      </c>
      <c r="I145" s="53" t="s">
        <v>66</v>
      </c>
      <c r="J145" s="52" t="s">
        <v>65</v>
      </c>
      <c r="K145" s="53" t="s">
        <v>66</v>
      </c>
      <c r="L145" s="52" t="s">
        <v>65</v>
      </c>
      <c r="M145" s="53" t="s">
        <v>66</v>
      </c>
      <c r="N145" s="52" t="s">
        <v>65</v>
      </c>
      <c r="O145" s="53" t="s">
        <v>66</v>
      </c>
      <c r="P145" s="52" t="s">
        <v>65</v>
      </c>
      <c r="Q145" s="53" t="s">
        <v>66</v>
      </c>
      <c r="R145" s="67" t="s">
        <v>65</v>
      </c>
      <c r="S145" s="68" t="s">
        <v>66</v>
      </c>
    </row>
    <row r="146" spans="1:19" ht="12.75">
      <c r="A146" s="1" t="s">
        <v>1</v>
      </c>
      <c r="B146" s="76">
        <f>SUM(B148,B150,B152,B154)</f>
        <v>0</v>
      </c>
      <c r="C146" s="76">
        <f>SUM(C148,C150,C152,C154)</f>
        <v>0</v>
      </c>
      <c r="D146" s="76">
        <f>SUM(D148,D150,D152,D154)</f>
        <v>0</v>
      </c>
      <c r="E146" s="76">
        <f>SUM(E148,E150,E152,E154)</f>
        <v>0</v>
      </c>
      <c r="F146" s="76">
        <v>12</v>
      </c>
      <c r="G146" s="76">
        <v>6</v>
      </c>
      <c r="H146" s="76">
        <v>651</v>
      </c>
      <c r="I146" s="76">
        <v>683</v>
      </c>
      <c r="J146" s="76">
        <v>108</v>
      </c>
      <c r="K146" s="76">
        <v>157</v>
      </c>
      <c r="L146" s="76">
        <f>SUM(L148,L150,L152,L154)</f>
        <v>0</v>
      </c>
      <c r="M146" s="76">
        <f>SUM(M148,M150,M152,M154)</f>
        <v>0</v>
      </c>
      <c r="N146" s="76">
        <v>45</v>
      </c>
      <c r="O146" s="76">
        <v>35</v>
      </c>
      <c r="P146" s="76">
        <v>28</v>
      </c>
      <c r="Q146" s="76">
        <v>32</v>
      </c>
      <c r="R146" s="75">
        <f>SUM(B146+D146+F146+H146+J146+L146+N146+P146)</f>
        <v>844</v>
      </c>
      <c r="S146" s="75">
        <f>SUM(C146+E146+G146+I146+K146+M146+O146+Q146)</f>
        <v>913</v>
      </c>
    </row>
    <row r="147" spans="1:19" ht="12.75">
      <c r="A147" s="1" t="s">
        <v>59</v>
      </c>
      <c r="B147" s="76">
        <f>SUM(B149,B151,B153)</f>
        <v>0</v>
      </c>
      <c r="C147" s="76">
        <f>SUM(C149,C151,C153)</f>
        <v>0</v>
      </c>
      <c r="D147" s="76">
        <f>SUM(D149,D151,D153)</f>
        <v>0</v>
      </c>
      <c r="E147" s="76">
        <f>SUM(E149,E151,E153)</f>
        <v>0</v>
      </c>
      <c r="F147" s="76">
        <v>3</v>
      </c>
      <c r="G147" s="76">
        <f>SUM(G149,G151,G153)</f>
        <v>0</v>
      </c>
      <c r="H147" s="76">
        <v>441</v>
      </c>
      <c r="I147" s="76">
        <v>510</v>
      </c>
      <c r="J147" s="76">
        <v>89</v>
      </c>
      <c r="K147" s="76">
        <v>134</v>
      </c>
      <c r="L147" s="76">
        <f>SUM(L149,L151,L153)</f>
        <v>0</v>
      </c>
      <c r="M147" s="76">
        <f>SUM(M149,M151,M153)</f>
        <v>0</v>
      </c>
      <c r="N147" s="76">
        <f>SUM(N149,N151,N153)</f>
        <v>0</v>
      </c>
      <c r="O147" s="76">
        <f>SUM(O149,O151,O153)</f>
        <v>0</v>
      </c>
      <c r="P147" s="76">
        <v>22</v>
      </c>
      <c r="Q147" s="76">
        <v>24</v>
      </c>
      <c r="R147" s="75">
        <f aca="true" t="shared" si="21" ref="R147:S154">SUM(B147+D147+F147+H147+J147+L147+N147+P147)</f>
        <v>555</v>
      </c>
      <c r="S147" s="75">
        <f t="shared" si="21"/>
        <v>668</v>
      </c>
    </row>
    <row r="148" spans="1:19" ht="12.75">
      <c r="A148" s="1" t="s">
        <v>3</v>
      </c>
      <c r="B148" s="76">
        <v>0</v>
      </c>
      <c r="C148" s="76">
        <v>0</v>
      </c>
      <c r="D148" s="76">
        <v>0</v>
      </c>
      <c r="E148" s="76">
        <v>0</v>
      </c>
      <c r="F148" s="76">
        <v>12</v>
      </c>
      <c r="G148" s="76">
        <v>6</v>
      </c>
      <c r="H148" s="76">
        <v>581</v>
      </c>
      <c r="I148" s="76">
        <v>621</v>
      </c>
      <c r="J148" s="76">
        <v>99</v>
      </c>
      <c r="K148" s="76">
        <v>139</v>
      </c>
      <c r="L148" s="76">
        <v>0</v>
      </c>
      <c r="M148" s="76">
        <v>0</v>
      </c>
      <c r="N148" s="76">
        <v>0</v>
      </c>
      <c r="O148" s="76">
        <v>0</v>
      </c>
      <c r="P148" s="76">
        <v>22</v>
      </c>
      <c r="Q148" s="76">
        <v>24</v>
      </c>
      <c r="R148" s="75">
        <f t="shared" si="21"/>
        <v>714</v>
      </c>
      <c r="S148" s="75">
        <f t="shared" si="21"/>
        <v>790</v>
      </c>
    </row>
    <row r="149" spans="1:19" ht="12.75">
      <c r="A149" s="1" t="s">
        <v>59</v>
      </c>
      <c r="B149" s="76">
        <v>0</v>
      </c>
      <c r="C149" s="76">
        <v>0</v>
      </c>
      <c r="D149" s="76">
        <v>0</v>
      </c>
      <c r="E149" s="76">
        <v>0</v>
      </c>
      <c r="F149" s="76">
        <v>3</v>
      </c>
      <c r="G149" s="76">
        <v>0</v>
      </c>
      <c r="H149" s="76">
        <v>441</v>
      </c>
      <c r="I149" s="76">
        <v>510</v>
      </c>
      <c r="J149" s="76">
        <v>89</v>
      </c>
      <c r="K149" s="76">
        <v>124</v>
      </c>
      <c r="L149" s="76">
        <v>0</v>
      </c>
      <c r="M149" s="76">
        <v>0</v>
      </c>
      <c r="N149" s="76">
        <v>0</v>
      </c>
      <c r="O149" s="76">
        <v>0</v>
      </c>
      <c r="P149" s="76">
        <v>22</v>
      </c>
      <c r="Q149" s="76">
        <v>24</v>
      </c>
      <c r="R149" s="75">
        <f t="shared" si="21"/>
        <v>555</v>
      </c>
      <c r="S149" s="75">
        <f t="shared" si="21"/>
        <v>658</v>
      </c>
    </row>
    <row r="150" spans="1:19" ht="12.75">
      <c r="A150" s="1" t="s">
        <v>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5">
        <f t="shared" si="21"/>
        <v>0</v>
      </c>
      <c r="S150" s="75">
        <f t="shared" si="21"/>
        <v>0</v>
      </c>
    </row>
    <row r="151" spans="1:19" ht="12.75">
      <c r="A151" s="1" t="s">
        <v>59</v>
      </c>
      <c r="B151" s="76">
        <v>0</v>
      </c>
      <c r="C151" s="76">
        <v>0</v>
      </c>
      <c r="D151" s="76">
        <v>0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5">
        <f t="shared" si="21"/>
        <v>0</v>
      </c>
      <c r="S151" s="75">
        <f t="shared" si="21"/>
        <v>0</v>
      </c>
    </row>
    <row r="152" spans="1:19" ht="12.75">
      <c r="A152" s="1" t="s">
        <v>5</v>
      </c>
      <c r="B152" s="76">
        <v>0</v>
      </c>
      <c r="C152" s="76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70</v>
      </c>
      <c r="I152" s="76">
        <v>62</v>
      </c>
      <c r="J152" s="76">
        <v>9</v>
      </c>
      <c r="K152" s="76">
        <v>18</v>
      </c>
      <c r="L152" s="76">
        <v>0</v>
      </c>
      <c r="M152" s="76">
        <v>0</v>
      </c>
      <c r="N152" s="76">
        <v>45</v>
      </c>
      <c r="O152" s="76">
        <v>35</v>
      </c>
      <c r="P152" s="76">
        <v>6</v>
      </c>
      <c r="Q152" s="76">
        <v>8</v>
      </c>
      <c r="R152" s="75">
        <f t="shared" si="21"/>
        <v>130</v>
      </c>
      <c r="S152" s="75">
        <f t="shared" si="21"/>
        <v>123</v>
      </c>
    </row>
    <row r="153" spans="1:19" ht="12.75">
      <c r="A153" s="1" t="s">
        <v>59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10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5">
        <f t="shared" si="21"/>
        <v>0</v>
      </c>
      <c r="S153" s="75">
        <f t="shared" si="21"/>
        <v>10</v>
      </c>
    </row>
    <row r="154" spans="1:19" ht="12.75">
      <c r="A154" s="1" t="s">
        <v>6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5">
        <f t="shared" si="21"/>
        <v>0</v>
      </c>
      <c r="S154" s="75">
        <f t="shared" si="21"/>
        <v>0</v>
      </c>
    </row>
    <row r="157" spans="1:19" ht="12.75">
      <c r="A157" s="111" t="s">
        <v>75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</row>
    <row r="158" spans="1:19" ht="20.25" customHeight="1">
      <c r="A158" s="3"/>
      <c r="B158" s="104" t="s">
        <v>41</v>
      </c>
      <c r="C158" s="104"/>
      <c r="D158" s="110" t="s">
        <v>7</v>
      </c>
      <c r="E158" s="106"/>
      <c r="F158" s="105" t="s">
        <v>8</v>
      </c>
      <c r="G158" s="106"/>
      <c r="H158" s="105" t="s">
        <v>46</v>
      </c>
      <c r="I158" s="106"/>
      <c r="J158" s="105" t="s">
        <v>50</v>
      </c>
      <c r="K158" s="106"/>
      <c r="L158" s="105" t="s">
        <v>47</v>
      </c>
      <c r="M158" s="106"/>
      <c r="N158" s="105" t="s">
        <v>9</v>
      </c>
      <c r="O158" s="106"/>
      <c r="P158" s="105" t="s">
        <v>10</v>
      </c>
      <c r="Q158" s="106"/>
      <c r="R158" s="107" t="s">
        <v>11</v>
      </c>
      <c r="S158" s="108"/>
    </row>
    <row r="159" spans="1:19" ht="33.75">
      <c r="A159" s="70"/>
      <c r="B159" s="53" t="s">
        <v>76</v>
      </c>
      <c r="C159" s="53" t="s">
        <v>77</v>
      </c>
      <c r="D159" s="52" t="s">
        <v>76</v>
      </c>
      <c r="E159" s="53" t="s">
        <v>77</v>
      </c>
      <c r="F159" s="52" t="s">
        <v>76</v>
      </c>
      <c r="G159" s="53" t="s">
        <v>77</v>
      </c>
      <c r="H159" s="52" t="s">
        <v>76</v>
      </c>
      <c r="I159" s="53" t="s">
        <v>77</v>
      </c>
      <c r="J159" s="52" t="s">
        <v>76</v>
      </c>
      <c r="K159" s="53" t="s">
        <v>77</v>
      </c>
      <c r="L159" s="52" t="s">
        <v>76</v>
      </c>
      <c r="M159" s="53" t="s">
        <v>77</v>
      </c>
      <c r="N159" s="52" t="s">
        <v>76</v>
      </c>
      <c r="O159" s="53" t="s">
        <v>77</v>
      </c>
      <c r="P159" s="52" t="s">
        <v>76</v>
      </c>
      <c r="Q159" s="53" t="s">
        <v>77</v>
      </c>
      <c r="R159" s="67" t="s">
        <v>76</v>
      </c>
      <c r="S159" s="68" t="s">
        <v>77</v>
      </c>
    </row>
    <row r="160" spans="1:19" ht="12.75">
      <c r="A160" s="1" t="s">
        <v>1</v>
      </c>
      <c r="B160" s="76">
        <v>0</v>
      </c>
      <c r="C160" s="76">
        <v>0</v>
      </c>
      <c r="D160" s="76">
        <v>0</v>
      </c>
      <c r="E160" s="76">
        <v>0</v>
      </c>
      <c r="F160" s="76">
        <v>5</v>
      </c>
      <c r="G160" s="76">
        <v>4</v>
      </c>
      <c r="H160" s="76">
        <v>593</v>
      </c>
      <c r="I160" s="76">
        <v>634</v>
      </c>
      <c r="J160" s="76">
        <v>131</v>
      </c>
      <c r="K160" s="76">
        <v>156</v>
      </c>
      <c r="L160" s="76">
        <v>0</v>
      </c>
      <c r="M160" s="76">
        <v>0</v>
      </c>
      <c r="N160" s="76">
        <v>23</v>
      </c>
      <c r="O160" s="76">
        <v>23</v>
      </c>
      <c r="P160" s="76">
        <v>26</v>
      </c>
      <c r="Q160" s="77">
        <v>25</v>
      </c>
      <c r="R160" s="75">
        <f>SUM(B160+D160+F160+H160+J160+L160+N160+P160)</f>
        <v>778</v>
      </c>
      <c r="S160" s="75">
        <f>SUM(C160+E160+G160+I160+K160+M160+O160+Q160)</f>
        <v>842</v>
      </c>
    </row>
    <row r="161" spans="1:19" ht="12.75">
      <c r="A161" s="1" t="s">
        <v>59</v>
      </c>
      <c r="B161" s="76">
        <v>0</v>
      </c>
      <c r="C161" s="76">
        <v>0</v>
      </c>
      <c r="D161" s="76">
        <v>0</v>
      </c>
      <c r="E161" s="76">
        <v>0</v>
      </c>
      <c r="F161" s="76">
        <v>2</v>
      </c>
      <c r="G161" s="76">
        <v>1</v>
      </c>
      <c r="H161" s="76">
        <v>454</v>
      </c>
      <c r="I161" s="76">
        <v>494</v>
      </c>
      <c r="J161" s="76">
        <v>107</v>
      </c>
      <c r="K161" s="76">
        <v>126</v>
      </c>
      <c r="L161" s="76">
        <v>0</v>
      </c>
      <c r="M161" s="76">
        <v>0</v>
      </c>
      <c r="N161" s="76">
        <v>0</v>
      </c>
      <c r="O161" s="76">
        <v>0</v>
      </c>
      <c r="P161" s="76">
        <v>22</v>
      </c>
      <c r="Q161" s="77">
        <v>23</v>
      </c>
      <c r="R161" s="75">
        <f aca="true" t="shared" si="22" ref="R161:R168">SUM(B161+D161+F161+H161+J161+L161+N161+P161)</f>
        <v>585</v>
      </c>
      <c r="S161" s="75">
        <f aca="true" t="shared" si="23" ref="S161:S168">SUM(C161+E161+G161+I161+K161+M161+O161+Q161)</f>
        <v>644</v>
      </c>
    </row>
    <row r="162" spans="1:19" ht="12.75">
      <c r="A162" s="1" t="s">
        <v>3</v>
      </c>
      <c r="B162" s="76">
        <v>0</v>
      </c>
      <c r="C162" s="76">
        <v>0</v>
      </c>
      <c r="D162" s="76">
        <v>0</v>
      </c>
      <c r="E162" s="76">
        <v>0</v>
      </c>
      <c r="F162" s="76">
        <v>5</v>
      </c>
      <c r="G162" s="76">
        <v>4</v>
      </c>
      <c r="H162" s="76">
        <v>561</v>
      </c>
      <c r="I162" s="76">
        <v>612</v>
      </c>
      <c r="J162" s="76">
        <v>114</v>
      </c>
      <c r="K162" s="76">
        <v>131</v>
      </c>
      <c r="L162" s="76">
        <v>0</v>
      </c>
      <c r="M162" s="76">
        <v>0</v>
      </c>
      <c r="N162" s="76">
        <v>0</v>
      </c>
      <c r="O162" s="76">
        <v>0</v>
      </c>
      <c r="P162" s="76">
        <v>22</v>
      </c>
      <c r="Q162" s="77">
        <v>23</v>
      </c>
      <c r="R162" s="75">
        <f t="shared" si="22"/>
        <v>702</v>
      </c>
      <c r="S162" s="75">
        <f t="shared" si="23"/>
        <v>770</v>
      </c>
    </row>
    <row r="163" spans="1:19" ht="12.75">
      <c r="A163" s="1" t="s">
        <v>59</v>
      </c>
      <c r="B163" s="76">
        <v>0</v>
      </c>
      <c r="C163" s="76">
        <v>0</v>
      </c>
      <c r="D163" s="76">
        <v>0</v>
      </c>
      <c r="E163" s="76">
        <v>0</v>
      </c>
      <c r="F163" s="76">
        <v>2</v>
      </c>
      <c r="G163" s="76">
        <v>1</v>
      </c>
      <c r="H163" s="76">
        <v>454</v>
      </c>
      <c r="I163" s="76">
        <v>494</v>
      </c>
      <c r="J163" s="76">
        <v>98</v>
      </c>
      <c r="K163" s="76">
        <v>106</v>
      </c>
      <c r="L163" s="76">
        <v>0</v>
      </c>
      <c r="M163" s="76">
        <v>0</v>
      </c>
      <c r="N163" s="76">
        <v>0</v>
      </c>
      <c r="O163" s="76">
        <v>0</v>
      </c>
      <c r="P163" s="76">
        <v>22</v>
      </c>
      <c r="Q163" s="77">
        <v>23</v>
      </c>
      <c r="R163" s="75">
        <f t="shared" si="22"/>
        <v>576</v>
      </c>
      <c r="S163" s="75">
        <f t="shared" si="23"/>
        <v>624</v>
      </c>
    </row>
    <row r="164" spans="1:19" ht="12.75">
      <c r="A164" s="1" t="s">
        <v>4</v>
      </c>
      <c r="B164" s="76">
        <v>0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7">
        <v>0</v>
      </c>
      <c r="R164" s="75">
        <f t="shared" si="22"/>
        <v>0</v>
      </c>
      <c r="S164" s="75">
        <f t="shared" si="23"/>
        <v>0</v>
      </c>
    </row>
    <row r="165" spans="1:19" ht="12.75">
      <c r="A165" s="1" t="s">
        <v>59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22"/>
        <v>0</v>
      </c>
      <c r="S165" s="75">
        <f t="shared" si="23"/>
        <v>0</v>
      </c>
    </row>
    <row r="166" spans="1:19" ht="12.75">
      <c r="A166" s="1" t="s">
        <v>5</v>
      </c>
      <c r="B166" s="76">
        <v>0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32</v>
      </c>
      <c r="I166" s="76">
        <v>22</v>
      </c>
      <c r="J166" s="76">
        <v>17</v>
      </c>
      <c r="K166" s="76">
        <v>25</v>
      </c>
      <c r="L166" s="76">
        <v>0</v>
      </c>
      <c r="M166" s="76">
        <v>0</v>
      </c>
      <c r="N166" s="76">
        <v>23</v>
      </c>
      <c r="O166" s="76">
        <v>23</v>
      </c>
      <c r="P166" s="76">
        <v>4</v>
      </c>
      <c r="Q166" s="77">
        <v>2</v>
      </c>
      <c r="R166" s="75">
        <f t="shared" si="22"/>
        <v>76</v>
      </c>
      <c r="S166" s="75">
        <f t="shared" si="23"/>
        <v>72</v>
      </c>
    </row>
    <row r="167" spans="1:19" ht="12.75">
      <c r="A167" s="1" t="s">
        <v>59</v>
      </c>
      <c r="B167" s="76">
        <v>0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9</v>
      </c>
      <c r="K167" s="76">
        <v>20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7">
        <v>0</v>
      </c>
      <c r="R167" s="75">
        <f t="shared" si="22"/>
        <v>9</v>
      </c>
      <c r="S167" s="75">
        <f t="shared" si="23"/>
        <v>20</v>
      </c>
    </row>
    <row r="168" spans="1:19" ht="12.75">
      <c r="A168" s="1" t="s">
        <v>6</v>
      </c>
      <c r="B168" s="76">
        <v>0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7">
        <v>0</v>
      </c>
      <c r="R168" s="75">
        <f t="shared" si="22"/>
        <v>0</v>
      </c>
      <c r="S168" s="75">
        <f t="shared" si="23"/>
        <v>0</v>
      </c>
    </row>
    <row r="171" spans="1:19" ht="12.75">
      <c r="A171" s="111" t="s">
        <v>75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3"/>
    </row>
    <row r="172" spans="1:19" ht="19.5" customHeight="1">
      <c r="A172" s="3"/>
      <c r="B172" s="104" t="s">
        <v>85</v>
      </c>
      <c r="C172" s="104"/>
      <c r="D172" s="105" t="s">
        <v>7</v>
      </c>
      <c r="E172" s="106"/>
      <c r="F172" s="105" t="s">
        <v>8</v>
      </c>
      <c r="G172" s="106"/>
      <c r="H172" s="105" t="s">
        <v>46</v>
      </c>
      <c r="I172" s="106"/>
      <c r="J172" s="105" t="s">
        <v>50</v>
      </c>
      <c r="K172" s="106"/>
      <c r="L172" s="105" t="s">
        <v>47</v>
      </c>
      <c r="M172" s="106"/>
      <c r="N172" s="105" t="s">
        <v>9</v>
      </c>
      <c r="O172" s="106"/>
      <c r="P172" s="105" t="s">
        <v>10</v>
      </c>
      <c r="Q172" s="106"/>
      <c r="R172" s="107" t="s">
        <v>11</v>
      </c>
      <c r="S172" s="108"/>
    </row>
    <row r="173" spans="1:19" ht="33.75">
      <c r="A173" s="70"/>
      <c r="B173" s="53" t="s">
        <v>78</v>
      </c>
      <c r="C173" s="53" t="s">
        <v>79</v>
      </c>
      <c r="D173" s="53" t="s">
        <v>78</v>
      </c>
      <c r="E173" s="53" t="s">
        <v>79</v>
      </c>
      <c r="F173" s="53" t="s">
        <v>78</v>
      </c>
      <c r="G173" s="53" t="s">
        <v>79</v>
      </c>
      <c r="H173" s="53" t="s">
        <v>78</v>
      </c>
      <c r="I173" s="53" t="s">
        <v>79</v>
      </c>
      <c r="J173" s="53" t="s">
        <v>78</v>
      </c>
      <c r="K173" s="53" t="s">
        <v>79</v>
      </c>
      <c r="L173" s="53" t="s">
        <v>78</v>
      </c>
      <c r="M173" s="53" t="s">
        <v>79</v>
      </c>
      <c r="N173" s="53" t="s">
        <v>78</v>
      </c>
      <c r="O173" s="53" t="s">
        <v>79</v>
      </c>
      <c r="P173" s="53" t="s">
        <v>78</v>
      </c>
      <c r="Q173" s="53" t="s">
        <v>79</v>
      </c>
      <c r="R173" s="68" t="s">
        <v>78</v>
      </c>
      <c r="S173" s="68" t="s">
        <v>79</v>
      </c>
    </row>
    <row r="174" spans="1:19" ht="12.75">
      <c r="A174" s="1" t="s">
        <v>1</v>
      </c>
      <c r="B174" s="76">
        <v>0</v>
      </c>
      <c r="C174" s="76">
        <v>0</v>
      </c>
      <c r="D174" s="76">
        <v>0</v>
      </c>
      <c r="E174" s="76">
        <v>0</v>
      </c>
      <c r="F174" s="76">
        <v>4</v>
      </c>
      <c r="G174" s="76">
        <v>4</v>
      </c>
      <c r="H174" s="76">
        <v>562</v>
      </c>
      <c r="I174" s="76">
        <v>554</v>
      </c>
      <c r="J174" s="76">
        <v>147</v>
      </c>
      <c r="K174" s="76">
        <v>163</v>
      </c>
      <c r="L174" s="76">
        <v>0</v>
      </c>
      <c r="M174" s="76">
        <v>0</v>
      </c>
      <c r="N174" s="76">
        <v>23</v>
      </c>
      <c r="O174" s="76">
        <v>3</v>
      </c>
      <c r="P174" s="76">
        <v>21</v>
      </c>
      <c r="Q174" s="77">
        <v>23</v>
      </c>
      <c r="R174" s="75">
        <f>SUM(B174+D174+F174+H174+J174+L174+N174+P174)</f>
        <v>757</v>
      </c>
      <c r="S174" s="75">
        <f>SUM(C174+E174+G174+I174+K174+M174+O174+Q174)</f>
        <v>747</v>
      </c>
    </row>
    <row r="175" spans="1:19" ht="12.75">
      <c r="A175" s="1" t="s">
        <v>59</v>
      </c>
      <c r="B175" s="76">
        <v>0</v>
      </c>
      <c r="C175" s="76">
        <v>0</v>
      </c>
      <c r="D175" s="76">
        <v>0</v>
      </c>
      <c r="E175" s="76">
        <v>0</v>
      </c>
      <c r="F175" s="76">
        <v>1</v>
      </c>
      <c r="G175" s="76">
        <v>0</v>
      </c>
      <c r="H175" s="76">
        <v>443</v>
      </c>
      <c r="I175" s="76">
        <v>443</v>
      </c>
      <c r="J175" s="76">
        <v>119</v>
      </c>
      <c r="K175" s="76">
        <v>128</v>
      </c>
      <c r="L175" s="76">
        <v>0</v>
      </c>
      <c r="M175" s="76">
        <v>0</v>
      </c>
      <c r="N175" s="76">
        <v>0</v>
      </c>
      <c r="O175" s="76">
        <v>0</v>
      </c>
      <c r="P175" s="76">
        <v>17</v>
      </c>
      <c r="Q175" s="77">
        <v>21</v>
      </c>
      <c r="R175" s="75">
        <f aca="true" t="shared" si="24" ref="R175:S182">SUM(B175+D175+F175+H175+J175+L175+N175+P175)</f>
        <v>580</v>
      </c>
      <c r="S175" s="75">
        <f t="shared" si="24"/>
        <v>592</v>
      </c>
    </row>
    <row r="176" spans="1:19" ht="12.75">
      <c r="A176" s="1" t="s">
        <v>3</v>
      </c>
      <c r="B176" s="76">
        <v>0</v>
      </c>
      <c r="C176" s="76">
        <v>0</v>
      </c>
      <c r="D176" s="76">
        <v>0</v>
      </c>
      <c r="E176" s="76">
        <v>0</v>
      </c>
      <c r="F176" s="76">
        <v>4</v>
      </c>
      <c r="G176" s="76">
        <v>4</v>
      </c>
      <c r="H176" s="76">
        <v>547</v>
      </c>
      <c r="I176" s="76">
        <v>540</v>
      </c>
      <c r="J176" s="76">
        <v>122</v>
      </c>
      <c r="K176" s="76">
        <v>141</v>
      </c>
      <c r="L176" s="76">
        <v>0</v>
      </c>
      <c r="M176" s="76">
        <v>0</v>
      </c>
      <c r="N176" s="76">
        <v>0</v>
      </c>
      <c r="O176" s="76">
        <v>0</v>
      </c>
      <c r="P176" s="76">
        <v>18</v>
      </c>
      <c r="Q176" s="77">
        <v>22</v>
      </c>
      <c r="R176" s="75">
        <f t="shared" si="24"/>
        <v>691</v>
      </c>
      <c r="S176" s="75">
        <f t="shared" si="24"/>
        <v>707</v>
      </c>
    </row>
    <row r="177" spans="1:19" ht="12.75">
      <c r="A177" s="1" t="s">
        <v>59</v>
      </c>
      <c r="B177" s="76">
        <v>0</v>
      </c>
      <c r="C177" s="76">
        <v>0</v>
      </c>
      <c r="D177" s="76">
        <v>0</v>
      </c>
      <c r="E177" s="76">
        <v>0</v>
      </c>
      <c r="F177" s="76">
        <v>1</v>
      </c>
      <c r="G177" s="76">
        <v>0</v>
      </c>
      <c r="H177" s="76">
        <v>443</v>
      </c>
      <c r="I177" s="76">
        <v>443</v>
      </c>
      <c r="J177" s="76">
        <v>99</v>
      </c>
      <c r="K177" s="76">
        <v>113</v>
      </c>
      <c r="L177" s="76">
        <v>0</v>
      </c>
      <c r="M177" s="76">
        <v>0</v>
      </c>
      <c r="N177" s="76">
        <v>0</v>
      </c>
      <c r="O177" s="76">
        <v>0</v>
      </c>
      <c r="P177" s="76">
        <v>17</v>
      </c>
      <c r="Q177" s="77">
        <v>21</v>
      </c>
      <c r="R177" s="75">
        <f t="shared" si="24"/>
        <v>560</v>
      </c>
      <c r="S177" s="75">
        <f t="shared" si="24"/>
        <v>577</v>
      </c>
    </row>
    <row r="178" spans="1:19" ht="12.75">
      <c r="A178" s="1" t="s">
        <v>4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7">
        <v>0</v>
      </c>
      <c r="R178" s="75">
        <f t="shared" si="24"/>
        <v>0</v>
      </c>
      <c r="S178" s="75">
        <f t="shared" si="24"/>
        <v>0</v>
      </c>
    </row>
    <row r="179" spans="1:19" ht="12.75">
      <c r="A179" s="1" t="s">
        <v>59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7">
        <v>0</v>
      </c>
      <c r="R179" s="75">
        <f t="shared" si="24"/>
        <v>0</v>
      </c>
      <c r="S179" s="75">
        <f t="shared" si="24"/>
        <v>0</v>
      </c>
    </row>
    <row r="180" spans="1:19" ht="12.75">
      <c r="A180" s="1" t="s">
        <v>5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15</v>
      </c>
      <c r="I180" s="76">
        <v>14</v>
      </c>
      <c r="J180" s="76">
        <v>25</v>
      </c>
      <c r="K180" s="76">
        <v>22</v>
      </c>
      <c r="L180" s="76">
        <v>0</v>
      </c>
      <c r="M180" s="76">
        <v>0</v>
      </c>
      <c r="N180" s="76">
        <v>23</v>
      </c>
      <c r="O180" s="76">
        <v>3</v>
      </c>
      <c r="P180" s="76">
        <v>3</v>
      </c>
      <c r="Q180" s="77">
        <v>1</v>
      </c>
      <c r="R180" s="75">
        <f t="shared" si="24"/>
        <v>66</v>
      </c>
      <c r="S180" s="75">
        <f t="shared" si="24"/>
        <v>40</v>
      </c>
    </row>
    <row r="181" spans="1:19" ht="12.75">
      <c r="A181" s="1" t="s">
        <v>59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20</v>
      </c>
      <c r="K181" s="76">
        <v>15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7">
        <v>0</v>
      </c>
      <c r="R181" s="75">
        <f t="shared" si="24"/>
        <v>20</v>
      </c>
      <c r="S181" s="75">
        <f t="shared" si="24"/>
        <v>15</v>
      </c>
    </row>
    <row r="182" spans="1:19" ht="12.75">
      <c r="A182" s="1" t="s">
        <v>6</v>
      </c>
      <c r="B182" s="76">
        <v>0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5">
        <f t="shared" si="24"/>
        <v>0</v>
      </c>
      <c r="S182" s="75">
        <f t="shared" si="24"/>
        <v>0</v>
      </c>
    </row>
    <row r="185" spans="1:19" ht="12.75">
      <c r="A185" s="111" t="s">
        <v>75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3"/>
    </row>
    <row r="186" spans="1:19" ht="18.75" customHeight="1">
      <c r="A186" s="3"/>
      <c r="B186" s="104" t="s">
        <v>85</v>
      </c>
      <c r="C186" s="104"/>
      <c r="D186" s="110" t="s">
        <v>7</v>
      </c>
      <c r="E186" s="106"/>
      <c r="F186" s="105" t="s">
        <v>8</v>
      </c>
      <c r="G186" s="106"/>
      <c r="H186" s="105" t="s">
        <v>46</v>
      </c>
      <c r="I186" s="106"/>
      <c r="J186" s="105" t="s">
        <v>50</v>
      </c>
      <c r="K186" s="106"/>
      <c r="L186" s="105" t="s">
        <v>47</v>
      </c>
      <c r="M186" s="106"/>
      <c r="N186" s="105" t="s">
        <v>9</v>
      </c>
      <c r="O186" s="106"/>
      <c r="P186" s="105" t="s">
        <v>10</v>
      </c>
      <c r="Q186" s="106"/>
      <c r="R186" s="107" t="s">
        <v>11</v>
      </c>
      <c r="S186" s="108"/>
    </row>
    <row r="187" spans="1:19" ht="33.75">
      <c r="A187" s="70"/>
      <c r="B187" s="53" t="s">
        <v>80</v>
      </c>
      <c r="C187" s="53" t="s">
        <v>81</v>
      </c>
      <c r="D187" s="53" t="s">
        <v>80</v>
      </c>
      <c r="E187" s="53" t="s">
        <v>81</v>
      </c>
      <c r="F187" s="53" t="s">
        <v>80</v>
      </c>
      <c r="G187" s="53" t="s">
        <v>81</v>
      </c>
      <c r="H187" s="53" t="s">
        <v>80</v>
      </c>
      <c r="I187" s="53" t="s">
        <v>81</v>
      </c>
      <c r="J187" s="53" t="s">
        <v>80</v>
      </c>
      <c r="K187" s="53" t="s">
        <v>81</v>
      </c>
      <c r="L187" s="53" t="s">
        <v>80</v>
      </c>
      <c r="M187" s="53" t="s">
        <v>81</v>
      </c>
      <c r="N187" s="53" t="s">
        <v>80</v>
      </c>
      <c r="O187" s="53" t="s">
        <v>81</v>
      </c>
      <c r="P187" s="53" t="s">
        <v>80</v>
      </c>
      <c r="Q187" s="53" t="s">
        <v>81</v>
      </c>
      <c r="R187" s="68" t="s">
        <v>80</v>
      </c>
      <c r="S187" s="68" t="s">
        <v>81</v>
      </c>
    </row>
    <row r="188" spans="1:19" ht="12.75">
      <c r="A188" s="1" t="s">
        <v>1</v>
      </c>
      <c r="B188" s="76">
        <v>0</v>
      </c>
      <c r="C188" s="76">
        <v>0</v>
      </c>
      <c r="D188" s="76">
        <v>0</v>
      </c>
      <c r="E188" s="76">
        <v>0</v>
      </c>
      <c r="F188" s="76">
        <v>3</v>
      </c>
      <c r="G188" s="76">
        <v>2</v>
      </c>
      <c r="H188" s="76">
        <v>498</v>
      </c>
      <c r="I188" s="76">
        <v>468</v>
      </c>
      <c r="J188" s="76">
        <v>166</v>
      </c>
      <c r="K188" s="76">
        <v>168</v>
      </c>
      <c r="L188" s="76">
        <v>0</v>
      </c>
      <c r="M188" s="76">
        <v>0</v>
      </c>
      <c r="N188" s="76">
        <v>4</v>
      </c>
      <c r="O188" s="76">
        <v>15</v>
      </c>
      <c r="P188" s="76">
        <v>21</v>
      </c>
      <c r="Q188" s="77">
        <v>28</v>
      </c>
      <c r="R188" s="75">
        <f>SUM(B188+D188+F188+H188+J188+L188+N188+P188)</f>
        <v>692</v>
      </c>
      <c r="S188" s="75">
        <f>SUM(C188+E188+G188+I188+K188+M188+O188+Q188)</f>
        <v>681</v>
      </c>
    </row>
    <row r="189" spans="1:19" ht="12.75">
      <c r="A189" s="1" t="s">
        <v>59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402</v>
      </c>
      <c r="I189" s="76">
        <v>375</v>
      </c>
      <c r="J189" s="76">
        <v>118</v>
      </c>
      <c r="K189" s="76">
        <v>140</v>
      </c>
      <c r="L189" s="76">
        <v>0</v>
      </c>
      <c r="M189" s="76">
        <v>0</v>
      </c>
      <c r="N189" s="76">
        <v>0</v>
      </c>
      <c r="O189" s="76">
        <v>0</v>
      </c>
      <c r="P189" s="76">
        <v>19</v>
      </c>
      <c r="Q189" s="77">
        <v>21</v>
      </c>
      <c r="R189" s="75">
        <f aca="true" t="shared" si="25" ref="R189:R196">SUM(B189+D189+F189+H189+J189+L189+N189+P189)</f>
        <v>539</v>
      </c>
      <c r="S189" s="75">
        <f aca="true" t="shared" si="26" ref="S189:S196">SUM(C189+E189+G189+I189+K189+M189+O189+Q189)</f>
        <v>536</v>
      </c>
    </row>
    <row r="190" spans="1:19" ht="12.75">
      <c r="A190" s="1" t="s">
        <v>3</v>
      </c>
      <c r="B190" s="76">
        <v>0</v>
      </c>
      <c r="C190" s="76">
        <v>0</v>
      </c>
      <c r="D190" s="76">
        <v>0</v>
      </c>
      <c r="E190" s="76">
        <v>0</v>
      </c>
      <c r="F190" s="76">
        <v>3</v>
      </c>
      <c r="G190" s="76">
        <v>2</v>
      </c>
      <c r="H190" s="76">
        <v>489</v>
      </c>
      <c r="I190" s="76">
        <v>460</v>
      </c>
      <c r="J190" s="76">
        <v>144</v>
      </c>
      <c r="K190" s="76">
        <v>148</v>
      </c>
      <c r="L190" s="76">
        <v>0</v>
      </c>
      <c r="M190" s="76">
        <v>0</v>
      </c>
      <c r="N190" s="76">
        <v>0</v>
      </c>
      <c r="O190" s="76">
        <v>0</v>
      </c>
      <c r="P190" s="76">
        <v>20</v>
      </c>
      <c r="Q190" s="77">
        <v>22</v>
      </c>
      <c r="R190" s="75">
        <f t="shared" si="25"/>
        <v>656</v>
      </c>
      <c r="S190" s="75">
        <f t="shared" si="26"/>
        <v>632</v>
      </c>
    </row>
    <row r="191" spans="1:19" ht="12.75">
      <c r="A191" s="1" t="s">
        <v>59</v>
      </c>
      <c r="B191" s="76">
        <v>0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76">
        <v>402</v>
      </c>
      <c r="I191" s="76">
        <v>375</v>
      </c>
      <c r="J191" s="76">
        <v>108</v>
      </c>
      <c r="K191" s="76">
        <v>126</v>
      </c>
      <c r="L191" s="76">
        <v>0</v>
      </c>
      <c r="M191" s="76">
        <v>0</v>
      </c>
      <c r="N191" s="76">
        <v>0</v>
      </c>
      <c r="O191" s="76">
        <v>0</v>
      </c>
      <c r="P191" s="76">
        <v>19</v>
      </c>
      <c r="Q191" s="77">
        <v>21</v>
      </c>
      <c r="R191" s="75">
        <f t="shared" si="25"/>
        <v>529</v>
      </c>
      <c r="S191" s="75">
        <f t="shared" si="26"/>
        <v>522</v>
      </c>
    </row>
    <row r="192" spans="1:19" ht="12.75">
      <c r="A192" s="1" t="s">
        <v>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7">
        <v>0</v>
      </c>
      <c r="R192" s="75">
        <f t="shared" si="25"/>
        <v>0</v>
      </c>
      <c r="S192" s="75">
        <f t="shared" si="26"/>
        <v>0</v>
      </c>
    </row>
    <row r="193" spans="1:19" ht="12.75">
      <c r="A193" s="1" t="s">
        <v>59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7">
        <v>0</v>
      </c>
      <c r="R193" s="75">
        <f t="shared" si="25"/>
        <v>0</v>
      </c>
      <c r="S193" s="75">
        <f t="shared" si="26"/>
        <v>0</v>
      </c>
    </row>
    <row r="194" spans="1:19" ht="12.75">
      <c r="A194" s="1" t="s">
        <v>5</v>
      </c>
      <c r="B194" s="76">
        <v>0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  <c r="H194" s="76">
        <v>9</v>
      </c>
      <c r="I194" s="76">
        <v>8</v>
      </c>
      <c r="J194" s="76">
        <v>22</v>
      </c>
      <c r="K194" s="76">
        <v>20</v>
      </c>
      <c r="L194" s="76">
        <v>0</v>
      </c>
      <c r="M194" s="76">
        <v>0</v>
      </c>
      <c r="N194" s="76">
        <v>4</v>
      </c>
      <c r="O194" s="76">
        <v>15</v>
      </c>
      <c r="P194" s="76">
        <v>1</v>
      </c>
      <c r="Q194" s="77">
        <v>6</v>
      </c>
      <c r="R194" s="75">
        <f t="shared" si="25"/>
        <v>36</v>
      </c>
      <c r="S194" s="75">
        <f t="shared" si="26"/>
        <v>49</v>
      </c>
    </row>
    <row r="195" spans="1:19" ht="12.75">
      <c r="A195" s="1" t="s">
        <v>59</v>
      </c>
      <c r="B195" s="76">
        <v>0</v>
      </c>
      <c r="C195" s="76">
        <v>0</v>
      </c>
      <c r="D195" s="76">
        <v>0</v>
      </c>
      <c r="E195" s="76">
        <v>0</v>
      </c>
      <c r="F195" s="76">
        <v>0</v>
      </c>
      <c r="G195" s="76">
        <v>0</v>
      </c>
      <c r="H195" s="76">
        <v>0</v>
      </c>
      <c r="I195" s="76">
        <v>0</v>
      </c>
      <c r="J195" s="76">
        <v>10</v>
      </c>
      <c r="K195" s="76">
        <v>14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7">
        <v>0</v>
      </c>
      <c r="R195" s="75">
        <f t="shared" si="25"/>
        <v>10</v>
      </c>
      <c r="S195" s="75">
        <f t="shared" si="26"/>
        <v>14</v>
      </c>
    </row>
    <row r="196" spans="1:19" ht="12.75">
      <c r="A196" s="1" t="s">
        <v>6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5">
        <f t="shared" si="25"/>
        <v>0</v>
      </c>
      <c r="S196" s="75">
        <f t="shared" si="26"/>
        <v>0</v>
      </c>
    </row>
    <row r="199" spans="1:19" ht="12.75">
      <c r="A199" s="111" t="s">
        <v>75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</row>
    <row r="200" spans="1:19" ht="18" customHeight="1">
      <c r="A200" s="3"/>
      <c r="B200" s="104" t="s">
        <v>85</v>
      </c>
      <c r="C200" s="104"/>
      <c r="D200" s="110" t="s">
        <v>7</v>
      </c>
      <c r="E200" s="106"/>
      <c r="F200" s="105" t="s">
        <v>8</v>
      </c>
      <c r="G200" s="106"/>
      <c r="H200" s="105" t="s">
        <v>46</v>
      </c>
      <c r="I200" s="106"/>
      <c r="J200" s="105" t="s">
        <v>50</v>
      </c>
      <c r="K200" s="106"/>
      <c r="L200" s="105" t="s">
        <v>47</v>
      </c>
      <c r="M200" s="106"/>
      <c r="N200" s="105" t="s">
        <v>9</v>
      </c>
      <c r="O200" s="106"/>
      <c r="P200" s="105" t="s">
        <v>10</v>
      </c>
      <c r="Q200" s="106"/>
      <c r="R200" s="107" t="s">
        <v>11</v>
      </c>
      <c r="S200" s="108"/>
    </row>
    <row r="201" spans="1:19" ht="33.75">
      <c r="A201" s="70"/>
      <c r="B201" s="53" t="s">
        <v>82</v>
      </c>
      <c r="C201" s="53" t="s">
        <v>83</v>
      </c>
      <c r="D201" s="53" t="s">
        <v>82</v>
      </c>
      <c r="E201" s="53" t="s">
        <v>83</v>
      </c>
      <c r="F201" s="53" t="s">
        <v>82</v>
      </c>
      <c r="G201" s="53" t="s">
        <v>83</v>
      </c>
      <c r="H201" s="53" t="s">
        <v>82</v>
      </c>
      <c r="I201" s="53" t="s">
        <v>83</v>
      </c>
      <c r="J201" s="53" t="s">
        <v>82</v>
      </c>
      <c r="K201" s="53" t="s">
        <v>83</v>
      </c>
      <c r="L201" s="53" t="s">
        <v>82</v>
      </c>
      <c r="M201" s="53" t="s">
        <v>83</v>
      </c>
      <c r="N201" s="53" t="s">
        <v>82</v>
      </c>
      <c r="O201" s="53" t="s">
        <v>83</v>
      </c>
      <c r="P201" s="53" t="s">
        <v>82</v>
      </c>
      <c r="Q201" s="53" t="s">
        <v>83</v>
      </c>
      <c r="R201" s="68" t="s">
        <v>82</v>
      </c>
      <c r="S201" s="68" t="s">
        <v>83</v>
      </c>
    </row>
    <row r="202" spans="1:19" ht="12.75">
      <c r="A202" s="1" t="s">
        <v>1</v>
      </c>
      <c r="B202" s="76">
        <v>0</v>
      </c>
      <c r="C202" s="76">
        <v>0</v>
      </c>
      <c r="D202" s="76">
        <v>0</v>
      </c>
      <c r="E202" s="76">
        <v>0</v>
      </c>
      <c r="F202" s="76">
        <v>3</v>
      </c>
      <c r="G202" s="76">
        <v>0</v>
      </c>
      <c r="H202" s="76">
        <v>412</v>
      </c>
      <c r="I202" s="76">
        <v>403</v>
      </c>
      <c r="J202" s="76">
        <v>163</v>
      </c>
      <c r="K202" s="76">
        <v>152</v>
      </c>
      <c r="L202" s="76">
        <v>0</v>
      </c>
      <c r="M202" s="76">
        <v>0</v>
      </c>
      <c r="N202" s="76">
        <v>15</v>
      </c>
      <c r="O202" s="76">
        <v>20</v>
      </c>
      <c r="P202" s="76">
        <v>30</v>
      </c>
      <c r="Q202" s="77">
        <v>36</v>
      </c>
      <c r="R202" s="75">
        <f>SUM(B202+D202+F202+H202+J202+L202+N202+P202)</f>
        <v>623</v>
      </c>
      <c r="S202" s="75">
        <f>SUM(C202+E202+G202+I202+K202+M202+O202+Q202)</f>
        <v>611</v>
      </c>
    </row>
    <row r="203" spans="1:19" ht="12.75">
      <c r="A203" s="1" t="s">
        <v>59</v>
      </c>
      <c r="B203" s="76">
        <v>0</v>
      </c>
      <c r="C203" s="76">
        <v>0</v>
      </c>
      <c r="D203" s="76">
        <v>0</v>
      </c>
      <c r="E203" s="76">
        <v>0</v>
      </c>
      <c r="F203" s="76">
        <v>0</v>
      </c>
      <c r="G203" s="76">
        <v>0</v>
      </c>
      <c r="H203" s="76">
        <v>329</v>
      </c>
      <c r="I203" s="76">
        <v>328</v>
      </c>
      <c r="J203" s="76">
        <v>130</v>
      </c>
      <c r="K203" s="76">
        <v>131</v>
      </c>
      <c r="L203" s="76">
        <v>0</v>
      </c>
      <c r="M203" s="76">
        <v>0</v>
      </c>
      <c r="N203" s="76">
        <v>0</v>
      </c>
      <c r="O203" s="76">
        <v>0</v>
      </c>
      <c r="P203" s="76">
        <v>22</v>
      </c>
      <c r="Q203" s="77">
        <v>26</v>
      </c>
      <c r="R203" s="75">
        <f aca="true" t="shared" si="27" ref="R203:S210">SUM(B203+D203+F203+H203+J203+L203+N203+P203)</f>
        <v>481</v>
      </c>
      <c r="S203" s="75">
        <f t="shared" si="27"/>
        <v>485</v>
      </c>
    </row>
    <row r="204" spans="1:19" ht="12.75">
      <c r="A204" s="1" t="s">
        <v>3</v>
      </c>
      <c r="B204" s="76">
        <v>0</v>
      </c>
      <c r="C204" s="76">
        <v>0</v>
      </c>
      <c r="D204" s="76">
        <v>0</v>
      </c>
      <c r="E204" s="76">
        <v>0</v>
      </c>
      <c r="F204" s="76">
        <v>3</v>
      </c>
      <c r="G204" s="76">
        <v>0</v>
      </c>
      <c r="H204" s="76">
        <v>406</v>
      </c>
      <c r="I204" s="76">
        <v>398</v>
      </c>
      <c r="J204" s="76">
        <v>143</v>
      </c>
      <c r="K204" s="76">
        <v>135</v>
      </c>
      <c r="L204" s="76">
        <v>0</v>
      </c>
      <c r="M204" s="76">
        <v>0</v>
      </c>
      <c r="N204" s="76">
        <v>0</v>
      </c>
      <c r="O204" s="76">
        <v>0</v>
      </c>
      <c r="P204" s="76">
        <v>22</v>
      </c>
      <c r="Q204" s="77">
        <v>27</v>
      </c>
      <c r="R204" s="75">
        <f t="shared" si="27"/>
        <v>574</v>
      </c>
      <c r="S204" s="75">
        <f t="shared" si="27"/>
        <v>560</v>
      </c>
    </row>
    <row r="205" spans="1:19" ht="12.75">
      <c r="A205" s="1" t="s">
        <v>59</v>
      </c>
      <c r="B205" s="76">
        <v>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  <c r="H205" s="76">
        <v>329</v>
      </c>
      <c r="I205" s="76">
        <v>328</v>
      </c>
      <c r="J205" s="76">
        <v>117</v>
      </c>
      <c r="K205" s="76">
        <v>122</v>
      </c>
      <c r="L205" s="76">
        <v>0</v>
      </c>
      <c r="M205" s="76">
        <v>0</v>
      </c>
      <c r="N205" s="76">
        <v>0</v>
      </c>
      <c r="O205" s="76">
        <v>0</v>
      </c>
      <c r="P205" s="76">
        <v>22</v>
      </c>
      <c r="Q205" s="77">
        <v>26</v>
      </c>
      <c r="R205" s="75">
        <f t="shared" si="27"/>
        <v>468</v>
      </c>
      <c r="S205" s="75">
        <f t="shared" si="27"/>
        <v>476</v>
      </c>
    </row>
    <row r="206" spans="1:19" ht="12.75">
      <c r="A206" s="1" t="s">
        <v>4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7">
        <v>0</v>
      </c>
      <c r="R206" s="75">
        <f t="shared" si="27"/>
        <v>0</v>
      </c>
      <c r="S206" s="75">
        <f t="shared" si="27"/>
        <v>0</v>
      </c>
    </row>
    <row r="207" spans="1:19" ht="12.75">
      <c r="A207" s="1" t="s">
        <v>59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7">
        <v>0</v>
      </c>
      <c r="R207" s="75">
        <f t="shared" si="27"/>
        <v>0</v>
      </c>
      <c r="S207" s="75">
        <f t="shared" si="27"/>
        <v>0</v>
      </c>
    </row>
    <row r="208" spans="1:19" ht="12.75">
      <c r="A208" s="1" t="s">
        <v>5</v>
      </c>
      <c r="B208" s="76">
        <v>0</v>
      </c>
      <c r="C208" s="76">
        <v>0</v>
      </c>
      <c r="D208" s="76">
        <v>0</v>
      </c>
      <c r="E208" s="76">
        <v>0</v>
      </c>
      <c r="F208" s="76">
        <v>0</v>
      </c>
      <c r="G208" s="76">
        <v>0</v>
      </c>
      <c r="H208" s="76">
        <v>6</v>
      </c>
      <c r="I208" s="76">
        <v>5</v>
      </c>
      <c r="J208" s="76">
        <v>20</v>
      </c>
      <c r="K208" s="76">
        <v>17</v>
      </c>
      <c r="L208" s="76">
        <v>0</v>
      </c>
      <c r="M208" s="76">
        <v>0</v>
      </c>
      <c r="N208" s="76">
        <v>15</v>
      </c>
      <c r="O208" s="76">
        <v>20</v>
      </c>
      <c r="P208" s="76">
        <v>8</v>
      </c>
      <c r="Q208" s="77">
        <v>9</v>
      </c>
      <c r="R208" s="75">
        <f t="shared" si="27"/>
        <v>49</v>
      </c>
      <c r="S208" s="75">
        <f t="shared" si="27"/>
        <v>51</v>
      </c>
    </row>
    <row r="209" spans="1:19" ht="12.75">
      <c r="A209" s="1" t="s">
        <v>59</v>
      </c>
      <c r="B209" s="76">
        <v>0</v>
      </c>
      <c r="C209" s="76">
        <v>0</v>
      </c>
      <c r="D209" s="76">
        <v>0</v>
      </c>
      <c r="E209" s="76">
        <v>0</v>
      </c>
      <c r="F209" s="76">
        <v>0</v>
      </c>
      <c r="G209" s="76">
        <v>0</v>
      </c>
      <c r="H209" s="76">
        <v>0</v>
      </c>
      <c r="I209" s="76">
        <v>0</v>
      </c>
      <c r="J209" s="76">
        <v>13</v>
      </c>
      <c r="K209" s="76">
        <v>9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7">
        <v>0</v>
      </c>
      <c r="R209" s="75">
        <f t="shared" si="27"/>
        <v>13</v>
      </c>
      <c r="S209" s="75">
        <f t="shared" si="27"/>
        <v>9</v>
      </c>
    </row>
    <row r="210" spans="1:19" ht="12.75">
      <c r="A210" s="1" t="s">
        <v>6</v>
      </c>
      <c r="B210" s="76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7">
        <v>0</v>
      </c>
      <c r="R210" s="75">
        <f t="shared" si="27"/>
        <v>0</v>
      </c>
      <c r="S210" s="75">
        <f t="shared" si="27"/>
        <v>0</v>
      </c>
    </row>
    <row r="213" spans="1:15" ht="12.75">
      <c r="A213" s="103" t="s">
        <v>75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ht="19.5" customHeight="1">
      <c r="A214" s="3"/>
      <c r="B214" s="104" t="s">
        <v>85</v>
      </c>
      <c r="C214" s="104"/>
      <c r="D214" s="105" t="s">
        <v>46</v>
      </c>
      <c r="E214" s="106"/>
      <c r="F214" s="105" t="s">
        <v>50</v>
      </c>
      <c r="G214" s="106"/>
      <c r="H214" s="105" t="s">
        <v>47</v>
      </c>
      <c r="I214" s="106"/>
      <c r="J214" s="105" t="s">
        <v>9</v>
      </c>
      <c r="K214" s="106"/>
      <c r="L214" s="105" t="s">
        <v>10</v>
      </c>
      <c r="M214" s="106"/>
      <c r="N214" s="107" t="s">
        <v>11</v>
      </c>
      <c r="O214" s="108"/>
    </row>
    <row r="215" spans="1:15" ht="33.75">
      <c r="A215" s="70"/>
      <c r="B215" s="53" t="s">
        <v>86</v>
      </c>
      <c r="C215" s="53" t="s">
        <v>87</v>
      </c>
      <c r="D215" s="53" t="s">
        <v>86</v>
      </c>
      <c r="E215" s="53" t="s">
        <v>87</v>
      </c>
      <c r="F215" s="53" t="s">
        <v>86</v>
      </c>
      <c r="G215" s="53" t="s">
        <v>87</v>
      </c>
      <c r="H215" s="53" t="s">
        <v>86</v>
      </c>
      <c r="I215" s="53" t="s">
        <v>87</v>
      </c>
      <c r="J215" s="53" t="s">
        <v>86</v>
      </c>
      <c r="K215" s="53" t="s">
        <v>87</v>
      </c>
      <c r="L215" s="53" t="s">
        <v>86</v>
      </c>
      <c r="M215" s="53" t="s">
        <v>87</v>
      </c>
      <c r="N215" s="68" t="s">
        <v>86</v>
      </c>
      <c r="O215" s="68" t="s">
        <v>87</v>
      </c>
    </row>
    <row r="216" spans="1:15" ht="12.75">
      <c r="A216" s="1" t="s">
        <v>1</v>
      </c>
      <c r="B216" s="76">
        <v>0</v>
      </c>
      <c r="C216" s="76">
        <v>0</v>
      </c>
      <c r="D216" s="76">
        <v>353</v>
      </c>
      <c r="E216" s="76">
        <v>362</v>
      </c>
      <c r="F216" s="76">
        <v>149</v>
      </c>
      <c r="G216" s="76">
        <v>155</v>
      </c>
      <c r="H216" s="76">
        <v>0</v>
      </c>
      <c r="I216" s="76">
        <v>0</v>
      </c>
      <c r="J216" s="76">
        <v>20</v>
      </c>
      <c r="K216" s="76">
        <v>4</v>
      </c>
      <c r="L216" s="76">
        <v>33</v>
      </c>
      <c r="M216" s="76">
        <v>32</v>
      </c>
      <c r="N216" s="75">
        <f>SUM(B216+D216+F216+H216+J216+L216)</f>
        <v>555</v>
      </c>
      <c r="O216" s="75">
        <f>SUM(C216+E216+G216+I216+K216+M216)</f>
        <v>553</v>
      </c>
    </row>
    <row r="217" spans="1:15" ht="12.75">
      <c r="A217" s="1" t="s">
        <v>59</v>
      </c>
      <c r="B217" s="76">
        <v>0</v>
      </c>
      <c r="C217" s="76">
        <v>0</v>
      </c>
      <c r="D217" s="76">
        <v>277</v>
      </c>
      <c r="E217" s="76">
        <v>245</v>
      </c>
      <c r="F217" s="76">
        <v>89</v>
      </c>
      <c r="G217" s="76">
        <v>70</v>
      </c>
      <c r="H217" s="76">
        <v>0</v>
      </c>
      <c r="I217" s="76">
        <v>0</v>
      </c>
      <c r="J217" s="76">
        <v>0</v>
      </c>
      <c r="K217" s="76">
        <v>0</v>
      </c>
      <c r="L217" s="76">
        <v>20</v>
      </c>
      <c r="M217" s="76">
        <v>16</v>
      </c>
      <c r="N217" s="75">
        <f aca="true" t="shared" si="28" ref="N217:N224">SUM(B217+D217+F217+H217+J217+L217)</f>
        <v>386</v>
      </c>
      <c r="O217" s="75">
        <f aca="true" t="shared" si="29" ref="O217:O224">SUM(C217+E217+G217+I217+K217+M217)</f>
        <v>331</v>
      </c>
    </row>
    <row r="218" spans="1:15" ht="12.75">
      <c r="A218" s="1" t="s">
        <v>3</v>
      </c>
      <c r="B218" s="76">
        <v>0</v>
      </c>
      <c r="C218" s="76">
        <v>0</v>
      </c>
      <c r="D218" s="76">
        <v>350</v>
      </c>
      <c r="E218" s="76">
        <v>327</v>
      </c>
      <c r="F218" s="76">
        <v>137</v>
      </c>
      <c r="G218" s="76">
        <v>141</v>
      </c>
      <c r="H218" s="76">
        <v>0</v>
      </c>
      <c r="I218" s="76">
        <v>0</v>
      </c>
      <c r="J218" s="76">
        <v>0</v>
      </c>
      <c r="K218" s="76">
        <v>0</v>
      </c>
      <c r="L218" s="76">
        <v>26</v>
      </c>
      <c r="M218" s="76">
        <v>24</v>
      </c>
      <c r="N218" s="75">
        <f t="shared" si="28"/>
        <v>513</v>
      </c>
      <c r="O218" s="75">
        <f t="shared" si="29"/>
        <v>492</v>
      </c>
    </row>
    <row r="219" spans="1:15" ht="12.75">
      <c r="A219" s="1" t="s">
        <v>59</v>
      </c>
      <c r="B219" s="76">
        <v>0</v>
      </c>
      <c r="C219" s="76">
        <v>0</v>
      </c>
      <c r="D219" s="76">
        <v>277</v>
      </c>
      <c r="E219" s="76">
        <v>245</v>
      </c>
      <c r="F219" s="76">
        <v>81</v>
      </c>
      <c r="G219" s="76">
        <v>62</v>
      </c>
      <c r="H219" s="76">
        <v>0</v>
      </c>
      <c r="I219" s="76">
        <v>0</v>
      </c>
      <c r="J219" s="76">
        <v>0</v>
      </c>
      <c r="K219" s="76">
        <v>0</v>
      </c>
      <c r="L219" s="76">
        <v>20</v>
      </c>
      <c r="M219" s="76">
        <v>16</v>
      </c>
      <c r="N219" s="75">
        <f t="shared" si="28"/>
        <v>378</v>
      </c>
      <c r="O219" s="75">
        <f t="shared" si="29"/>
        <v>323</v>
      </c>
    </row>
    <row r="220" spans="1:15" ht="12.75">
      <c r="A220" s="1" t="s">
        <v>4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5">
        <f t="shared" si="28"/>
        <v>0</v>
      </c>
      <c r="O220" s="75">
        <f t="shared" si="29"/>
        <v>0</v>
      </c>
    </row>
    <row r="221" spans="1:15" ht="12.75">
      <c r="A221" s="1" t="s">
        <v>59</v>
      </c>
      <c r="B221" s="76">
        <v>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28"/>
        <v>0</v>
      </c>
      <c r="O221" s="75">
        <f t="shared" si="29"/>
        <v>0</v>
      </c>
    </row>
    <row r="222" spans="1:15" ht="12.75">
      <c r="A222" s="1" t="s">
        <v>5</v>
      </c>
      <c r="B222" s="76">
        <v>0</v>
      </c>
      <c r="C222" s="76">
        <v>0</v>
      </c>
      <c r="D222" s="76">
        <v>3</v>
      </c>
      <c r="E222" s="76">
        <v>35</v>
      </c>
      <c r="F222" s="76">
        <v>12</v>
      </c>
      <c r="G222" s="76">
        <v>14</v>
      </c>
      <c r="H222" s="76">
        <v>0</v>
      </c>
      <c r="I222" s="76">
        <v>0</v>
      </c>
      <c r="J222" s="76">
        <v>20</v>
      </c>
      <c r="K222" s="76">
        <v>4</v>
      </c>
      <c r="L222" s="76">
        <v>7</v>
      </c>
      <c r="M222" s="76">
        <v>8</v>
      </c>
      <c r="N222" s="75">
        <f t="shared" si="28"/>
        <v>42</v>
      </c>
      <c r="O222" s="75">
        <f t="shared" si="29"/>
        <v>61</v>
      </c>
    </row>
    <row r="223" spans="1:15" ht="12.75">
      <c r="A223" s="1" t="s">
        <v>59</v>
      </c>
      <c r="B223" s="76">
        <v>0</v>
      </c>
      <c r="C223" s="76">
        <v>0</v>
      </c>
      <c r="D223" s="76">
        <v>0</v>
      </c>
      <c r="E223" s="76">
        <v>0</v>
      </c>
      <c r="F223" s="76">
        <v>8</v>
      </c>
      <c r="G223" s="76">
        <v>8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5">
        <f t="shared" si="28"/>
        <v>8</v>
      </c>
      <c r="O223" s="75">
        <f t="shared" si="29"/>
        <v>8</v>
      </c>
    </row>
    <row r="224" spans="1:15" ht="12.75">
      <c r="A224" s="1" t="s">
        <v>6</v>
      </c>
      <c r="B224" s="76">
        <v>0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5">
        <f t="shared" si="28"/>
        <v>0</v>
      </c>
      <c r="O224" s="75">
        <f t="shared" si="29"/>
        <v>0</v>
      </c>
    </row>
    <row r="228" spans="1:15" ht="12.75">
      <c r="A228" s="103" t="s">
        <v>75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1:15" ht="19.5" customHeight="1">
      <c r="A229" s="3"/>
      <c r="B229" s="104" t="s">
        <v>85</v>
      </c>
      <c r="C229" s="104"/>
      <c r="D229" s="105" t="s">
        <v>46</v>
      </c>
      <c r="E229" s="106"/>
      <c r="F229" s="105" t="s">
        <v>50</v>
      </c>
      <c r="G229" s="106"/>
      <c r="H229" s="105" t="s">
        <v>47</v>
      </c>
      <c r="I229" s="106"/>
      <c r="J229" s="105" t="s">
        <v>9</v>
      </c>
      <c r="K229" s="106"/>
      <c r="L229" s="105" t="s">
        <v>10</v>
      </c>
      <c r="M229" s="106"/>
      <c r="N229" s="107" t="s">
        <v>11</v>
      </c>
      <c r="O229" s="108"/>
    </row>
    <row r="230" spans="1:15" ht="33.75">
      <c r="A230" s="70"/>
      <c r="B230" s="53" t="s">
        <v>88</v>
      </c>
      <c r="C230" s="53" t="s">
        <v>89</v>
      </c>
      <c r="D230" s="53" t="s">
        <v>88</v>
      </c>
      <c r="E230" s="53" t="s">
        <v>89</v>
      </c>
      <c r="F230" s="53" t="s">
        <v>88</v>
      </c>
      <c r="G230" s="53" t="s">
        <v>89</v>
      </c>
      <c r="H230" s="53" t="s">
        <v>88</v>
      </c>
      <c r="I230" s="53" t="s">
        <v>89</v>
      </c>
      <c r="J230" s="53" t="s">
        <v>88</v>
      </c>
      <c r="K230" s="53" t="s">
        <v>89</v>
      </c>
      <c r="L230" s="53" t="s">
        <v>88</v>
      </c>
      <c r="M230" s="53" t="s">
        <v>89</v>
      </c>
      <c r="N230" s="53" t="s">
        <v>88</v>
      </c>
      <c r="O230" s="53" t="s">
        <v>89</v>
      </c>
    </row>
    <row r="231" spans="1:15" ht="12.75">
      <c r="A231" s="40" t="s">
        <v>1</v>
      </c>
      <c r="B231" s="76">
        <v>0</v>
      </c>
      <c r="C231" s="76">
        <v>0</v>
      </c>
      <c r="D231" s="76">
        <v>323</v>
      </c>
      <c r="E231" s="76">
        <v>297</v>
      </c>
      <c r="F231" s="76">
        <v>159</v>
      </c>
      <c r="G231" s="76">
        <v>158</v>
      </c>
      <c r="H231" s="76">
        <v>0</v>
      </c>
      <c r="I231" s="76">
        <v>0</v>
      </c>
      <c r="J231" s="76">
        <v>24</v>
      </c>
      <c r="K231" s="76">
        <v>18</v>
      </c>
      <c r="L231" s="76">
        <v>28</v>
      </c>
      <c r="M231" s="76">
        <v>30</v>
      </c>
      <c r="N231" s="83">
        <f>SUM(B231+D231+F231+H231+J231+L231)</f>
        <v>534</v>
      </c>
      <c r="O231" s="85">
        <f>SUM(C231+E231+G231+I231+K231+M231)</f>
        <v>503</v>
      </c>
    </row>
    <row r="232" spans="1:15" ht="12.75">
      <c r="A232" s="40" t="s">
        <v>59</v>
      </c>
      <c r="B232" s="76">
        <v>0</v>
      </c>
      <c r="C232" s="76">
        <v>0</v>
      </c>
      <c r="D232" s="76">
        <v>215</v>
      </c>
      <c r="E232" s="76">
        <v>199</v>
      </c>
      <c r="F232" s="76">
        <v>66</v>
      </c>
      <c r="G232" s="76">
        <v>60</v>
      </c>
      <c r="H232" s="76">
        <v>0</v>
      </c>
      <c r="I232" s="76">
        <v>0</v>
      </c>
      <c r="J232" s="76">
        <v>0</v>
      </c>
      <c r="K232" s="76">
        <v>0</v>
      </c>
      <c r="L232" s="76">
        <v>12</v>
      </c>
      <c r="M232" s="76">
        <v>11</v>
      </c>
      <c r="N232" s="83">
        <f aca="true" t="shared" si="30" ref="N232:O239">SUM(B232+D232+F232+H232+J232+L232)</f>
        <v>293</v>
      </c>
      <c r="O232" s="85">
        <f t="shared" si="30"/>
        <v>270</v>
      </c>
    </row>
    <row r="233" spans="1:15" ht="12.75">
      <c r="A233" s="40" t="s">
        <v>3</v>
      </c>
      <c r="B233" s="76">
        <v>0</v>
      </c>
      <c r="C233" s="76">
        <v>0</v>
      </c>
      <c r="D233" s="76">
        <v>290</v>
      </c>
      <c r="E233" s="76">
        <v>274</v>
      </c>
      <c r="F233" s="76">
        <v>144</v>
      </c>
      <c r="G233" s="76">
        <v>132</v>
      </c>
      <c r="H233" s="76">
        <v>0</v>
      </c>
      <c r="I233" s="76">
        <v>0</v>
      </c>
      <c r="J233" s="76">
        <v>0</v>
      </c>
      <c r="K233" s="76">
        <v>0</v>
      </c>
      <c r="L233" s="76">
        <v>19</v>
      </c>
      <c r="M233" s="76">
        <v>21</v>
      </c>
      <c r="N233" s="83">
        <f t="shared" si="30"/>
        <v>453</v>
      </c>
      <c r="O233" s="85">
        <f t="shared" si="30"/>
        <v>427</v>
      </c>
    </row>
    <row r="234" spans="1:15" ht="12.75">
      <c r="A234" s="40" t="s">
        <v>59</v>
      </c>
      <c r="B234" s="76">
        <v>0</v>
      </c>
      <c r="C234" s="76">
        <v>0</v>
      </c>
      <c r="D234" s="76">
        <v>215</v>
      </c>
      <c r="E234" s="76">
        <v>199</v>
      </c>
      <c r="F234" s="76">
        <v>58</v>
      </c>
      <c r="G234" s="76">
        <v>44</v>
      </c>
      <c r="H234" s="76">
        <v>0</v>
      </c>
      <c r="I234" s="76">
        <v>0</v>
      </c>
      <c r="J234" s="76">
        <v>0</v>
      </c>
      <c r="K234" s="76">
        <v>0</v>
      </c>
      <c r="L234" s="76">
        <v>12</v>
      </c>
      <c r="M234" s="76">
        <v>11</v>
      </c>
      <c r="N234" s="83">
        <f t="shared" si="30"/>
        <v>285</v>
      </c>
      <c r="O234" s="85">
        <f t="shared" si="30"/>
        <v>254</v>
      </c>
    </row>
    <row r="235" spans="1:15" ht="12.75">
      <c r="A235" s="40" t="s">
        <v>4</v>
      </c>
      <c r="B235" s="76">
        <v>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83">
        <f t="shared" si="30"/>
        <v>0</v>
      </c>
      <c r="O235" s="85">
        <f t="shared" si="30"/>
        <v>0</v>
      </c>
    </row>
    <row r="236" spans="1:15" ht="12.75">
      <c r="A236" s="40" t="s">
        <v>59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30"/>
        <v>0</v>
      </c>
      <c r="O236" s="85">
        <f t="shared" si="30"/>
        <v>0</v>
      </c>
    </row>
    <row r="237" spans="1:15" ht="12.75">
      <c r="A237" s="40" t="s">
        <v>5</v>
      </c>
      <c r="B237" s="76">
        <v>0</v>
      </c>
      <c r="C237" s="76">
        <v>0</v>
      </c>
      <c r="D237" s="76">
        <v>33</v>
      </c>
      <c r="E237" s="76">
        <v>23</v>
      </c>
      <c r="F237" s="76">
        <v>15</v>
      </c>
      <c r="G237" s="76">
        <v>26</v>
      </c>
      <c r="H237" s="76">
        <v>0</v>
      </c>
      <c r="I237" s="76">
        <v>0</v>
      </c>
      <c r="J237" s="76">
        <v>24</v>
      </c>
      <c r="K237" s="76">
        <v>18</v>
      </c>
      <c r="L237" s="76">
        <v>9</v>
      </c>
      <c r="M237" s="76">
        <v>9</v>
      </c>
      <c r="N237" s="83">
        <f t="shared" si="30"/>
        <v>81</v>
      </c>
      <c r="O237" s="85">
        <f t="shared" si="30"/>
        <v>76</v>
      </c>
    </row>
    <row r="238" spans="1:15" ht="12.75">
      <c r="A238" s="40" t="s">
        <v>59</v>
      </c>
      <c r="B238" s="76">
        <v>0</v>
      </c>
      <c r="C238" s="76">
        <v>0</v>
      </c>
      <c r="D238" s="76">
        <v>0</v>
      </c>
      <c r="E238" s="76">
        <v>0</v>
      </c>
      <c r="F238" s="76">
        <v>8</v>
      </c>
      <c r="G238" s="76">
        <v>16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83">
        <f t="shared" si="30"/>
        <v>8</v>
      </c>
      <c r="O238" s="85">
        <f t="shared" si="30"/>
        <v>16</v>
      </c>
    </row>
    <row r="239" spans="1:15" ht="12.75">
      <c r="A239" s="40" t="s">
        <v>6</v>
      </c>
      <c r="B239" s="76">
        <v>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83">
        <f t="shared" si="30"/>
        <v>0</v>
      </c>
      <c r="O239" s="85">
        <f t="shared" si="30"/>
        <v>0</v>
      </c>
    </row>
    <row r="243" spans="1:15" ht="12.75">
      <c r="A243" s="103" t="s">
        <v>75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1:15" ht="21.75" customHeight="1">
      <c r="A244" s="3"/>
      <c r="B244" s="104" t="s">
        <v>85</v>
      </c>
      <c r="C244" s="104"/>
      <c r="D244" s="105" t="s">
        <v>46</v>
      </c>
      <c r="E244" s="106"/>
      <c r="F244" s="105" t="s">
        <v>50</v>
      </c>
      <c r="G244" s="106"/>
      <c r="H244" s="105" t="s">
        <v>47</v>
      </c>
      <c r="I244" s="106"/>
      <c r="J244" s="105" t="s">
        <v>9</v>
      </c>
      <c r="K244" s="106"/>
      <c r="L244" s="105" t="s">
        <v>10</v>
      </c>
      <c r="M244" s="106"/>
      <c r="N244" s="107" t="s">
        <v>11</v>
      </c>
      <c r="O244" s="108"/>
    </row>
    <row r="245" spans="1:15" ht="33.75">
      <c r="A245" s="70"/>
      <c r="B245" s="53" t="s">
        <v>90</v>
      </c>
      <c r="C245" s="53" t="s">
        <v>91</v>
      </c>
      <c r="D245" s="53" t="s">
        <v>90</v>
      </c>
      <c r="E245" s="53" t="s">
        <v>91</v>
      </c>
      <c r="F245" s="53" t="s">
        <v>90</v>
      </c>
      <c r="G245" s="53" t="s">
        <v>91</v>
      </c>
      <c r="H245" s="53" t="s">
        <v>90</v>
      </c>
      <c r="I245" s="53" t="s">
        <v>91</v>
      </c>
      <c r="J245" s="53" t="s">
        <v>90</v>
      </c>
      <c r="K245" s="53" t="s">
        <v>91</v>
      </c>
      <c r="L245" s="53" t="s">
        <v>90</v>
      </c>
      <c r="M245" s="53" t="s">
        <v>91</v>
      </c>
      <c r="N245" s="53" t="s">
        <v>90</v>
      </c>
      <c r="O245" s="53" t="s">
        <v>91</v>
      </c>
    </row>
    <row r="246" spans="1:15" ht="12.75">
      <c r="A246" s="40" t="s">
        <v>1</v>
      </c>
      <c r="B246" s="76">
        <v>0</v>
      </c>
      <c r="C246" s="76">
        <v>0</v>
      </c>
      <c r="D246" s="76">
        <v>267</v>
      </c>
      <c r="E246" s="76">
        <v>239</v>
      </c>
      <c r="F246" s="76">
        <v>151</v>
      </c>
      <c r="G246" s="76">
        <v>125</v>
      </c>
      <c r="H246" s="76">
        <v>0</v>
      </c>
      <c r="I246" s="76">
        <v>0</v>
      </c>
      <c r="J246" s="76">
        <v>44</v>
      </c>
      <c r="K246" s="76">
        <v>44</v>
      </c>
      <c r="L246" s="76">
        <v>31</v>
      </c>
      <c r="M246" s="76">
        <v>37</v>
      </c>
      <c r="N246" s="83">
        <f>SUM(B246+D246+F246+H246+J246+L246)</f>
        <v>493</v>
      </c>
      <c r="O246" s="85">
        <f>SUM(C246+E246+G246+I246+K246+M246)</f>
        <v>445</v>
      </c>
    </row>
    <row r="247" spans="1:15" ht="12.75">
      <c r="A247" s="40" t="s">
        <v>59</v>
      </c>
      <c r="B247" s="76">
        <v>0</v>
      </c>
      <c r="C247" s="76">
        <v>0</v>
      </c>
      <c r="D247" s="76">
        <v>171</v>
      </c>
      <c r="E247" s="76">
        <v>165</v>
      </c>
      <c r="F247" s="76">
        <v>52</v>
      </c>
      <c r="G247" s="76">
        <v>51</v>
      </c>
      <c r="H247" s="76">
        <v>0</v>
      </c>
      <c r="I247" s="76">
        <v>0</v>
      </c>
      <c r="J247" s="76">
        <v>0</v>
      </c>
      <c r="K247" s="76">
        <v>0</v>
      </c>
      <c r="L247" s="76">
        <v>12</v>
      </c>
      <c r="M247" s="76">
        <v>13</v>
      </c>
      <c r="N247" s="83">
        <f aca="true" t="shared" si="31" ref="N247:O254">SUM(B247+D247+F247+H247+J247+L247)</f>
        <v>235</v>
      </c>
      <c r="O247" s="85">
        <f t="shared" si="31"/>
        <v>229</v>
      </c>
    </row>
    <row r="248" spans="1:15" ht="12.75">
      <c r="A248" s="40" t="s">
        <v>3</v>
      </c>
      <c r="B248" s="76">
        <v>0</v>
      </c>
      <c r="C248" s="76">
        <v>0</v>
      </c>
      <c r="D248" s="76">
        <v>245</v>
      </c>
      <c r="E248" s="76">
        <v>238</v>
      </c>
      <c r="F248" s="76">
        <v>124</v>
      </c>
      <c r="G248" s="76">
        <v>91</v>
      </c>
      <c r="H248" s="76">
        <v>0</v>
      </c>
      <c r="I248" s="76">
        <v>0</v>
      </c>
      <c r="J248" s="76">
        <v>0</v>
      </c>
      <c r="K248" s="76">
        <v>0</v>
      </c>
      <c r="L248" s="76">
        <v>23</v>
      </c>
      <c r="M248" s="76">
        <v>32</v>
      </c>
      <c r="N248" s="83">
        <f t="shared" si="31"/>
        <v>392</v>
      </c>
      <c r="O248" s="85">
        <f t="shared" si="31"/>
        <v>361</v>
      </c>
    </row>
    <row r="249" spans="1:15" ht="12.75">
      <c r="A249" s="40" t="s">
        <v>59</v>
      </c>
      <c r="B249" s="76">
        <v>0</v>
      </c>
      <c r="C249" s="76">
        <v>0</v>
      </c>
      <c r="D249" s="76">
        <v>171</v>
      </c>
      <c r="E249" s="76">
        <v>165</v>
      </c>
      <c r="F249" s="76">
        <v>37</v>
      </c>
      <c r="G249" s="76">
        <v>28</v>
      </c>
      <c r="H249" s="76">
        <v>0</v>
      </c>
      <c r="I249" s="76">
        <v>0</v>
      </c>
      <c r="J249" s="76">
        <v>0</v>
      </c>
      <c r="K249" s="76">
        <v>0</v>
      </c>
      <c r="L249" s="76">
        <v>12</v>
      </c>
      <c r="M249" s="76">
        <v>13</v>
      </c>
      <c r="N249" s="83">
        <f t="shared" si="31"/>
        <v>220</v>
      </c>
      <c r="O249" s="85">
        <f t="shared" si="31"/>
        <v>206</v>
      </c>
    </row>
    <row r="250" spans="1:15" ht="12.75">
      <c r="A250" s="40" t="s">
        <v>4</v>
      </c>
      <c r="B250" s="76">
        <v>0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83">
        <f t="shared" si="31"/>
        <v>0</v>
      </c>
      <c r="O250" s="85">
        <f t="shared" si="31"/>
        <v>0</v>
      </c>
    </row>
    <row r="251" spans="1:15" ht="12.75">
      <c r="A251" s="40" t="s">
        <v>59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83">
        <f t="shared" si="31"/>
        <v>0</v>
      </c>
      <c r="O251" s="85">
        <f t="shared" si="31"/>
        <v>0</v>
      </c>
    </row>
    <row r="252" spans="1:15" ht="12.75">
      <c r="A252" s="40" t="s">
        <v>5</v>
      </c>
      <c r="B252" s="76">
        <v>0</v>
      </c>
      <c r="C252" s="76">
        <v>0</v>
      </c>
      <c r="D252" s="76">
        <v>22</v>
      </c>
      <c r="E252" s="76">
        <v>1</v>
      </c>
      <c r="F252" s="76">
        <v>27</v>
      </c>
      <c r="G252" s="76">
        <v>34</v>
      </c>
      <c r="H252" s="76">
        <v>0</v>
      </c>
      <c r="I252" s="76">
        <v>0</v>
      </c>
      <c r="J252" s="76">
        <v>44</v>
      </c>
      <c r="K252" s="76">
        <v>44</v>
      </c>
      <c r="L252" s="76">
        <v>8</v>
      </c>
      <c r="M252" s="76">
        <v>5</v>
      </c>
      <c r="N252" s="83">
        <f t="shared" si="31"/>
        <v>101</v>
      </c>
      <c r="O252" s="85">
        <f t="shared" si="31"/>
        <v>84</v>
      </c>
    </row>
    <row r="253" spans="1:15" ht="12.75">
      <c r="A253" s="40" t="s">
        <v>59</v>
      </c>
      <c r="B253" s="76">
        <v>0</v>
      </c>
      <c r="C253" s="76">
        <v>0</v>
      </c>
      <c r="D253" s="76">
        <v>0</v>
      </c>
      <c r="E253" s="76">
        <v>0</v>
      </c>
      <c r="F253" s="76">
        <v>15</v>
      </c>
      <c r="G253" s="76">
        <v>23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83">
        <f t="shared" si="31"/>
        <v>15</v>
      </c>
      <c r="O253" s="85">
        <f t="shared" si="31"/>
        <v>23</v>
      </c>
    </row>
    <row r="254" spans="1:15" ht="12.75">
      <c r="A254" s="40" t="s">
        <v>6</v>
      </c>
      <c r="B254" s="76">
        <v>0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83">
        <f t="shared" si="31"/>
        <v>0</v>
      </c>
      <c r="O254" s="85">
        <f t="shared" si="31"/>
        <v>0</v>
      </c>
    </row>
    <row r="257" spans="1:15" ht="12.75">
      <c r="A257" s="103" t="s">
        <v>75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 ht="22.5" customHeight="1">
      <c r="A258" s="3"/>
      <c r="B258" s="104" t="s">
        <v>85</v>
      </c>
      <c r="C258" s="104"/>
      <c r="D258" s="105" t="s">
        <v>46</v>
      </c>
      <c r="E258" s="106"/>
      <c r="F258" s="105" t="s">
        <v>50</v>
      </c>
      <c r="G258" s="106"/>
      <c r="H258" s="105" t="s">
        <v>47</v>
      </c>
      <c r="I258" s="106"/>
      <c r="J258" s="105" t="s">
        <v>9</v>
      </c>
      <c r="K258" s="106"/>
      <c r="L258" s="105" t="s">
        <v>10</v>
      </c>
      <c r="M258" s="106"/>
      <c r="N258" s="107" t="s">
        <v>11</v>
      </c>
      <c r="O258" s="108"/>
    </row>
    <row r="259" spans="1:15" ht="33.75">
      <c r="A259" s="70"/>
      <c r="B259" s="53" t="s">
        <v>92</v>
      </c>
      <c r="C259" s="53" t="s">
        <v>93</v>
      </c>
      <c r="D259" s="53" t="s">
        <v>92</v>
      </c>
      <c r="E259" s="53" t="s">
        <v>93</v>
      </c>
      <c r="F259" s="53" t="s">
        <v>92</v>
      </c>
      <c r="G259" s="53" t="s">
        <v>93</v>
      </c>
      <c r="H259" s="53" t="s">
        <v>92</v>
      </c>
      <c r="I259" s="53" t="s">
        <v>93</v>
      </c>
      <c r="J259" s="53" t="s">
        <v>92</v>
      </c>
      <c r="K259" s="53" t="s">
        <v>93</v>
      </c>
      <c r="L259" s="53" t="s">
        <v>92</v>
      </c>
      <c r="M259" s="53" t="s">
        <v>93</v>
      </c>
      <c r="N259" s="53" t="s">
        <v>92</v>
      </c>
      <c r="O259" s="53" t="s">
        <v>93</v>
      </c>
    </row>
    <row r="260" spans="1:15" ht="12.75">
      <c r="A260" s="40" t="s">
        <v>1</v>
      </c>
      <c r="B260" s="76">
        <v>0</v>
      </c>
      <c r="C260" s="76">
        <v>0</v>
      </c>
      <c r="D260" s="76">
        <v>202</v>
      </c>
      <c r="E260" s="76">
        <v>181</v>
      </c>
      <c r="F260" s="76">
        <v>109</v>
      </c>
      <c r="G260" s="76">
        <v>141</v>
      </c>
      <c r="H260" s="76">
        <v>0</v>
      </c>
      <c r="I260" s="76">
        <v>0</v>
      </c>
      <c r="J260" s="76">
        <v>60</v>
      </c>
      <c r="K260" s="76">
        <v>63</v>
      </c>
      <c r="L260" s="76">
        <v>37</v>
      </c>
      <c r="M260" s="76">
        <v>49</v>
      </c>
      <c r="N260" s="83">
        <f>SUM(B260+D260+F260+H260+J260+L260)</f>
        <v>408</v>
      </c>
      <c r="O260" s="85">
        <f>SUM(C260+E260+G260+I260+K260+M260)</f>
        <v>434</v>
      </c>
    </row>
    <row r="261" spans="1:15" ht="12.75">
      <c r="A261" s="40" t="s">
        <v>59</v>
      </c>
      <c r="B261" s="76">
        <v>0</v>
      </c>
      <c r="C261" s="76">
        <v>0</v>
      </c>
      <c r="D261" s="76">
        <v>131</v>
      </c>
      <c r="E261" s="76">
        <v>131</v>
      </c>
      <c r="F261" s="76">
        <v>40</v>
      </c>
      <c r="G261" s="76">
        <v>51</v>
      </c>
      <c r="H261" s="76">
        <v>0</v>
      </c>
      <c r="I261" s="76">
        <v>0</v>
      </c>
      <c r="J261" s="76">
        <v>0</v>
      </c>
      <c r="K261" s="76">
        <v>0</v>
      </c>
      <c r="L261" s="76">
        <v>13</v>
      </c>
      <c r="M261" s="76">
        <v>16</v>
      </c>
      <c r="N261" s="83">
        <f aca="true" t="shared" si="32" ref="N261:O268">SUM(B261+D261+F261+H261+J261+L261)</f>
        <v>184</v>
      </c>
      <c r="O261" s="85">
        <f t="shared" si="32"/>
        <v>198</v>
      </c>
    </row>
    <row r="262" spans="1:15" ht="12.75">
      <c r="A262" s="40" t="s">
        <v>3</v>
      </c>
      <c r="B262" s="76">
        <v>0</v>
      </c>
      <c r="C262" s="76">
        <v>0</v>
      </c>
      <c r="D262" s="76">
        <v>196</v>
      </c>
      <c r="E262" s="76">
        <v>181</v>
      </c>
      <c r="F262" s="76">
        <v>82</v>
      </c>
      <c r="G262" s="76">
        <v>112</v>
      </c>
      <c r="H262" s="76">
        <v>0</v>
      </c>
      <c r="I262" s="76">
        <v>0</v>
      </c>
      <c r="J262" s="76">
        <v>0</v>
      </c>
      <c r="K262" s="76">
        <v>0</v>
      </c>
      <c r="L262" s="76">
        <v>31</v>
      </c>
      <c r="M262" s="76">
        <v>40</v>
      </c>
      <c r="N262" s="83">
        <f t="shared" si="32"/>
        <v>309</v>
      </c>
      <c r="O262" s="85">
        <f t="shared" si="32"/>
        <v>333</v>
      </c>
    </row>
    <row r="263" spans="1:15" ht="12.75">
      <c r="A263" s="40" t="s">
        <v>59</v>
      </c>
      <c r="B263" s="76">
        <v>0</v>
      </c>
      <c r="C263" s="76">
        <v>0</v>
      </c>
      <c r="D263" s="76">
        <v>131</v>
      </c>
      <c r="E263" s="76">
        <v>131</v>
      </c>
      <c r="F263" s="76">
        <v>23</v>
      </c>
      <c r="G263" s="76">
        <v>31</v>
      </c>
      <c r="H263" s="76">
        <v>0</v>
      </c>
      <c r="I263" s="76">
        <v>0</v>
      </c>
      <c r="J263" s="76">
        <v>0</v>
      </c>
      <c r="K263" s="76">
        <v>0</v>
      </c>
      <c r="L263" s="76">
        <v>13</v>
      </c>
      <c r="M263" s="76">
        <v>16</v>
      </c>
      <c r="N263" s="83">
        <f t="shared" si="32"/>
        <v>167</v>
      </c>
      <c r="O263" s="85">
        <f t="shared" si="32"/>
        <v>178</v>
      </c>
    </row>
    <row r="264" spans="1:15" ht="12.75">
      <c r="A264" s="40" t="s">
        <v>4</v>
      </c>
      <c r="B264" s="76">
        <v>0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/>
      <c r="N264" s="83">
        <f t="shared" si="32"/>
        <v>0</v>
      </c>
      <c r="O264" s="85">
        <f t="shared" si="32"/>
        <v>0</v>
      </c>
    </row>
    <row r="265" spans="1:15" ht="12.75">
      <c r="A265" s="40" t="s">
        <v>59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83">
        <f t="shared" si="32"/>
        <v>0</v>
      </c>
      <c r="O265" s="85">
        <f t="shared" si="32"/>
        <v>0</v>
      </c>
    </row>
    <row r="266" spans="1:15" ht="12.75">
      <c r="A266" s="40" t="s">
        <v>5</v>
      </c>
      <c r="B266" s="76">
        <v>0</v>
      </c>
      <c r="C266" s="76">
        <v>0</v>
      </c>
      <c r="D266" s="76">
        <v>6</v>
      </c>
      <c r="E266" s="76">
        <v>0</v>
      </c>
      <c r="F266" s="76">
        <v>27</v>
      </c>
      <c r="G266" s="76">
        <v>29</v>
      </c>
      <c r="H266" s="76">
        <v>0</v>
      </c>
      <c r="I266" s="76">
        <v>0</v>
      </c>
      <c r="J266" s="76">
        <v>60</v>
      </c>
      <c r="K266" s="76">
        <v>63</v>
      </c>
      <c r="L266" s="76">
        <v>6</v>
      </c>
      <c r="M266" s="76">
        <v>9</v>
      </c>
      <c r="N266" s="83">
        <f t="shared" si="32"/>
        <v>99</v>
      </c>
      <c r="O266" s="85">
        <f t="shared" si="32"/>
        <v>101</v>
      </c>
    </row>
    <row r="267" spans="1:15" ht="12.75">
      <c r="A267" s="40" t="s">
        <v>59</v>
      </c>
      <c r="B267" s="76">
        <v>0</v>
      </c>
      <c r="C267" s="76">
        <v>0</v>
      </c>
      <c r="D267" s="76">
        <v>0</v>
      </c>
      <c r="E267" s="76">
        <v>0</v>
      </c>
      <c r="F267" s="76">
        <v>17</v>
      </c>
      <c r="G267" s="76">
        <v>20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83">
        <f t="shared" si="32"/>
        <v>17</v>
      </c>
      <c r="O267" s="85">
        <f t="shared" si="32"/>
        <v>20</v>
      </c>
    </row>
    <row r="268" spans="1:15" ht="12.75">
      <c r="A268" s="40" t="s">
        <v>6</v>
      </c>
      <c r="B268" s="76">
        <v>0</v>
      </c>
      <c r="C268" s="76">
        <v>0</v>
      </c>
      <c r="D268" s="76">
        <v>0</v>
      </c>
      <c r="E268" s="76">
        <v>0</v>
      </c>
      <c r="F268" s="76">
        <v>0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83">
        <f t="shared" si="32"/>
        <v>0</v>
      </c>
      <c r="O268" s="85">
        <f t="shared" si="32"/>
        <v>0</v>
      </c>
    </row>
    <row r="271" spans="1:15" ht="12.75">
      <c r="A271" s="103" t="s">
        <v>75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ht="24" customHeight="1">
      <c r="A272" s="3"/>
      <c r="B272" s="104" t="s">
        <v>85</v>
      </c>
      <c r="C272" s="104"/>
      <c r="D272" s="105" t="s">
        <v>46</v>
      </c>
      <c r="E272" s="106"/>
      <c r="F272" s="105" t="s">
        <v>50</v>
      </c>
      <c r="G272" s="106"/>
      <c r="H272" s="105" t="s">
        <v>47</v>
      </c>
      <c r="I272" s="106"/>
      <c r="J272" s="105" t="s">
        <v>9</v>
      </c>
      <c r="K272" s="106"/>
      <c r="L272" s="105" t="s">
        <v>10</v>
      </c>
      <c r="M272" s="106"/>
      <c r="N272" s="107" t="s">
        <v>11</v>
      </c>
      <c r="O272" s="108"/>
    </row>
    <row r="273" spans="1:15" ht="33.75">
      <c r="A273" s="70"/>
      <c r="B273" s="53" t="s">
        <v>94</v>
      </c>
      <c r="C273" s="53" t="s">
        <v>95</v>
      </c>
      <c r="D273" s="53" t="s">
        <v>94</v>
      </c>
      <c r="E273" s="53" t="s">
        <v>95</v>
      </c>
      <c r="F273" s="53" t="s">
        <v>94</v>
      </c>
      <c r="G273" s="53" t="s">
        <v>95</v>
      </c>
      <c r="H273" s="53" t="s">
        <v>94</v>
      </c>
      <c r="I273" s="53" t="s">
        <v>95</v>
      </c>
      <c r="J273" s="53" t="s">
        <v>94</v>
      </c>
      <c r="K273" s="53" t="s">
        <v>95</v>
      </c>
      <c r="L273" s="53" t="s">
        <v>94</v>
      </c>
      <c r="M273" s="53" t="s">
        <v>95</v>
      </c>
      <c r="N273" s="53" t="s">
        <v>94</v>
      </c>
      <c r="O273" s="53" t="s">
        <v>95</v>
      </c>
    </row>
    <row r="274" spans="1:15" ht="12.75">
      <c r="A274" s="40" t="s">
        <v>1</v>
      </c>
      <c r="B274" s="76">
        <v>0</v>
      </c>
      <c r="C274" s="76">
        <v>0</v>
      </c>
      <c r="D274" s="76">
        <v>167</v>
      </c>
      <c r="E274" s="76">
        <v>157</v>
      </c>
      <c r="F274" s="76">
        <v>136</v>
      </c>
      <c r="G274" s="76">
        <v>149</v>
      </c>
      <c r="H274" s="76">
        <v>0</v>
      </c>
      <c r="I274" s="76">
        <v>0</v>
      </c>
      <c r="J274" s="76">
        <v>75</v>
      </c>
      <c r="K274" s="76">
        <v>73</v>
      </c>
      <c r="L274" s="76">
        <v>48</v>
      </c>
      <c r="M274" s="76">
        <v>50</v>
      </c>
      <c r="N274" s="83">
        <f>SUM(B274+D274+F274+H274+J274+L274)</f>
        <v>426</v>
      </c>
      <c r="O274" s="85">
        <f>SUM(C274+E274+G274+I274+K274+M274)</f>
        <v>429</v>
      </c>
    </row>
    <row r="275" spans="1:15" ht="12.75">
      <c r="A275" s="40" t="s">
        <v>59</v>
      </c>
      <c r="B275" s="76">
        <v>0</v>
      </c>
      <c r="C275" s="76">
        <v>0</v>
      </c>
      <c r="D275" s="76">
        <v>113</v>
      </c>
      <c r="E275" s="76">
        <v>126</v>
      </c>
      <c r="F275" s="76">
        <v>57</v>
      </c>
      <c r="G275" s="76">
        <v>55</v>
      </c>
      <c r="H275" s="76">
        <v>0</v>
      </c>
      <c r="I275" s="76">
        <v>0</v>
      </c>
      <c r="J275" s="76">
        <v>0</v>
      </c>
      <c r="K275" s="76">
        <v>0</v>
      </c>
      <c r="L275" s="76">
        <v>15</v>
      </c>
      <c r="M275" s="76">
        <v>15</v>
      </c>
      <c r="N275" s="83">
        <f aca="true" t="shared" si="33" ref="N275:N282">SUM(B275+D275+F275+H275+J275+L275)</f>
        <v>185</v>
      </c>
      <c r="O275" s="85">
        <f aca="true" t="shared" si="34" ref="O275:O282">SUM(C275+E275+G275+I275+K275+M275)</f>
        <v>196</v>
      </c>
    </row>
    <row r="276" spans="1:15" ht="12.75">
      <c r="A276" s="40" t="s">
        <v>3</v>
      </c>
      <c r="B276" s="76">
        <v>0</v>
      </c>
      <c r="C276" s="76">
        <v>0</v>
      </c>
      <c r="D276" s="76">
        <v>167</v>
      </c>
      <c r="E276" s="76">
        <v>157</v>
      </c>
      <c r="F276" s="76">
        <v>105</v>
      </c>
      <c r="G276" s="76">
        <v>121</v>
      </c>
      <c r="H276" s="76">
        <v>0</v>
      </c>
      <c r="I276" s="76">
        <v>0</v>
      </c>
      <c r="J276" s="76">
        <v>0</v>
      </c>
      <c r="K276" s="76">
        <v>0</v>
      </c>
      <c r="L276" s="76">
        <v>39</v>
      </c>
      <c r="M276" s="76">
        <v>41</v>
      </c>
      <c r="N276" s="83">
        <f t="shared" si="33"/>
        <v>311</v>
      </c>
      <c r="O276" s="85">
        <f t="shared" si="34"/>
        <v>319</v>
      </c>
    </row>
    <row r="277" spans="1:15" ht="12.75">
      <c r="A277" s="40" t="s">
        <v>59</v>
      </c>
      <c r="B277" s="76">
        <v>0</v>
      </c>
      <c r="C277" s="76">
        <v>0</v>
      </c>
      <c r="D277" s="76">
        <v>113</v>
      </c>
      <c r="E277" s="76">
        <v>126</v>
      </c>
      <c r="F277" s="76">
        <v>34</v>
      </c>
      <c r="G277" s="76">
        <v>36</v>
      </c>
      <c r="H277" s="76">
        <v>0</v>
      </c>
      <c r="I277" s="76">
        <v>0</v>
      </c>
      <c r="J277" s="76">
        <v>0</v>
      </c>
      <c r="K277" s="76">
        <v>0</v>
      </c>
      <c r="L277" s="76">
        <v>15</v>
      </c>
      <c r="M277" s="76">
        <v>15</v>
      </c>
      <c r="N277" s="83">
        <f t="shared" si="33"/>
        <v>162</v>
      </c>
      <c r="O277" s="85">
        <f t="shared" si="34"/>
        <v>177</v>
      </c>
    </row>
    <row r="278" spans="1:15" ht="12.75">
      <c r="A278" s="40" t="s">
        <v>4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83">
        <f t="shared" si="33"/>
        <v>0</v>
      </c>
      <c r="O278" s="85">
        <f t="shared" si="34"/>
        <v>0</v>
      </c>
    </row>
    <row r="279" spans="1:15" ht="12.75">
      <c r="A279" s="40" t="s">
        <v>59</v>
      </c>
      <c r="B279" s="76">
        <v>0</v>
      </c>
      <c r="C279" s="76">
        <v>0</v>
      </c>
      <c r="D279" s="76">
        <v>0</v>
      </c>
      <c r="E279" s="76">
        <v>0</v>
      </c>
      <c r="F279" s="76">
        <v>0</v>
      </c>
      <c r="G279" s="76">
        <v>0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83">
        <f t="shared" si="33"/>
        <v>0</v>
      </c>
      <c r="O279" s="85">
        <f t="shared" si="34"/>
        <v>0</v>
      </c>
    </row>
    <row r="280" spans="1:15" ht="12.75">
      <c r="A280" s="40" t="s">
        <v>5</v>
      </c>
      <c r="B280" s="76">
        <v>0</v>
      </c>
      <c r="C280" s="76">
        <v>0</v>
      </c>
      <c r="D280" s="76">
        <v>0</v>
      </c>
      <c r="E280" s="76">
        <v>0</v>
      </c>
      <c r="F280" s="76">
        <v>31</v>
      </c>
      <c r="G280" s="76">
        <v>28</v>
      </c>
      <c r="H280" s="76">
        <v>0</v>
      </c>
      <c r="I280" s="76">
        <v>0</v>
      </c>
      <c r="J280" s="76">
        <v>75</v>
      </c>
      <c r="K280" s="76">
        <v>73</v>
      </c>
      <c r="L280" s="76">
        <v>9</v>
      </c>
      <c r="M280" s="76">
        <v>9</v>
      </c>
      <c r="N280" s="83">
        <f t="shared" si="33"/>
        <v>115</v>
      </c>
      <c r="O280" s="85">
        <f t="shared" si="34"/>
        <v>110</v>
      </c>
    </row>
    <row r="281" spans="1:15" ht="12.75">
      <c r="A281" s="40" t="s">
        <v>59</v>
      </c>
      <c r="B281" s="76">
        <v>0</v>
      </c>
      <c r="C281" s="76">
        <v>0</v>
      </c>
      <c r="D281" s="76">
        <v>0</v>
      </c>
      <c r="E281" s="76">
        <v>0</v>
      </c>
      <c r="F281" s="76">
        <v>23</v>
      </c>
      <c r="G281" s="76">
        <v>19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83">
        <f t="shared" si="33"/>
        <v>23</v>
      </c>
      <c r="O281" s="85">
        <f t="shared" si="34"/>
        <v>19</v>
      </c>
    </row>
    <row r="282" spans="1:15" ht="12.75">
      <c r="A282" s="40" t="s">
        <v>6</v>
      </c>
      <c r="B282" s="76">
        <v>0</v>
      </c>
      <c r="C282" s="76">
        <v>0</v>
      </c>
      <c r="D282" s="76">
        <v>0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83">
        <f t="shared" si="33"/>
        <v>0</v>
      </c>
      <c r="O282" s="85">
        <f t="shared" si="34"/>
        <v>0</v>
      </c>
    </row>
    <row r="285" spans="1:15" ht="12.75">
      <c r="A285" s="103" t="s">
        <v>75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1:15" ht="21" customHeight="1">
      <c r="A286" s="3"/>
      <c r="B286" s="105" t="s">
        <v>85</v>
      </c>
      <c r="C286" s="106"/>
      <c r="D286" s="105" t="s">
        <v>46</v>
      </c>
      <c r="E286" s="106"/>
      <c r="F286" s="105" t="s">
        <v>50</v>
      </c>
      <c r="G286" s="106"/>
      <c r="H286" s="105" t="s">
        <v>47</v>
      </c>
      <c r="I286" s="106"/>
      <c r="J286" s="105" t="s">
        <v>9</v>
      </c>
      <c r="K286" s="106"/>
      <c r="L286" s="105" t="s">
        <v>10</v>
      </c>
      <c r="M286" s="106"/>
      <c r="N286" s="107" t="s">
        <v>11</v>
      </c>
      <c r="O286" s="108"/>
    </row>
    <row r="287" spans="1:15" ht="33.75">
      <c r="A287" s="70"/>
      <c r="B287" s="53" t="s">
        <v>96</v>
      </c>
      <c r="C287" s="53" t="s">
        <v>97</v>
      </c>
      <c r="D287" s="53" t="s">
        <v>96</v>
      </c>
      <c r="E287" s="53" t="s">
        <v>97</v>
      </c>
      <c r="F287" s="53" t="s">
        <v>96</v>
      </c>
      <c r="G287" s="53" t="s">
        <v>97</v>
      </c>
      <c r="H287" s="53" t="s">
        <v>96</v>
      </c>
      <c r="I287" s="53" t="s">
        <v>97</v>
      </c>
      <c r="J287" s="53" t="s">
        <v>96</v>
      </c>
      <c r="K287" s="53" t="s">
        <v>97</v>
      </c>
      <c r="L287" s="53" t="s">
        <v>96</v>
      </c>
      <c r="M287" s="53" t="s">
        <v>97</v>
      </c>
      <c r="N287" s="53" t="s">
        <v>96</v>
      </c>
      <c r="O287" s="53" t="s">
        <v>97</v>
      </c>
    </row>
    <row r="288" spans="1:15" ht="12.75">
      <c r="A288" s="40" t="s">
        <v>1</v>
      </c>
      <c r="B288" s="76">
        <v>0</v>
      </c>
      <c r="C288" s="76">
        <v>0</v>
      </c>
      <c r="D288" s="76">
        <v>164</v>
      </c>
      <c r="E288" s="76">
        <v>212</v>
      </c>
      <c r="F288" s="76">
        <v>131</v>
      </c>
      <c r="G288" s="76">
        <v>114</v>
      </c>
      <c r="H288" s="76">
        <v>0</v>
      </c>
      <c r="I288" s="76">
        <v>0</v>
      </c>
      <c r="J288" s="76">
        <v>95</v>
      </c>
      <c r="K288" s="76">
        <v>98</v>
      </c>
      <c r="L288" s="76">
        <v>47</v>
      </c>
      <c r="M288" s="76">
        <v>55</v>
      </c>
      <c r="N288" s="83">
        <f>SUM(B288+D288+F288+H288+J288+L288)</f>
        <v>437</v>
      </c>
      <c r="O288" s="85">
        <f>SUM(C288+E288+G288+I288+K288+M288)</f>
        <v>479</v>
      </c>
    </row>
    <row r="289" spans="1:15" ht="12.75">
      <c r="A289" s="40" t="s">
        <v>59</v>
      </c>
      <c r="B289" s="76">
        <v>0</v>
      </c>
      <c r="C289" s="76">
        <v>0</v>
      </c>
      <c r="D289" s="76">
        <v>107</v>
      </c>
      <c r="E289" s="76">
        <v>118</v>
      </c>
      <c r="F289" s="76">
        <v>49</v>
      </c>
      <c r="G289" s="76">
        <v>51</v>
      </c>
      <c r="H289" s="76">
        <v>0</v>
      </c>
      <c r="I289" s="76">
        <v>0</v>
      </c>
      <c r="J289" s="76">
        <v>0</v>
      </c>
      <c r="K289" s="76">
        <v>0</v>
      </c>
      <c r="L289" s="76">
        <v>14</v>
      </c>
      <c r="M289" s="76">
        <v>15</v>
      </c>
      <c r="N289" s="83">
        <f aca="true" t="shared" si="35" ref="N289:O296">SUM(B289+D289+F289+H289+J289+L289)</f>
        <v>170</v>
      </c>
      <c r="O289" s="85">
        <f t="shared" si="35"/>
        <v>184</v>
      </c>
    </row>
    <row r="290" spans="1:15" ht="12.75">
      <c r="A290" s="40" t="s">
        <v>3</v>
      </c>
      <c r="B290" s="76">
        <v>0</v>
      </c>
      <c r="C290" s="76">
        <v>0</v>
      </c>
      <c r="D290" s="76">
        <v>147</v>
      </c>
      <c r="E290" s="76">
        <v>170</v>
      </c>
      <c r="F290" s="76">
        <v>108</v>
      </c>
      <c r="G290" s="76">
        <v>91</v>
      </c>
      <c r="H290" s="76">
        <v>0</v>
      </c>
      <c r="I290" s="76">
        <v>0</v>
      </c>
      <c r="J290" s="76">
        <v>0</v>
      </c>
      <c r="K290" s="76">
        <v>0</v>
      </c>
      <c r="L290" s="76">
        <v>39</v>
      </c>
      <c r="M290" s="76">
        <v>47</v>
      </c>
      <c r="N290" s="83">
        <f t="shared" si="35"/>
        <v>294</v>
      </c>
      <c r="O290" s="85">
        <f t="shared" si="35"/>
        <v>308</v>
      </c>
    </row>
    <row r="291" spans="1:15" ht="12.75">
      <c r="A291" s="40" t="s">
        <v>59</v>
      </c>
      <c r="B291" s="76">
        <v>0</v>
      </c>
      <c r="C291" s="76">
        <v>0</v>
      </c>
      <c r="D291" s="76">
        <v>107</v>
      </c>
      <c r="E291" s="76">
        <v>115</v>
      </c>
      <c r="F291" s="76">
        <v>35</v>
      </c>
      <c r="G291" s="76">
        <v>36</v>
      </c>
      <c r="H291" s="76">
        <v>0</v>
      </c>
      <c r="I291" s="76">
        <v>0</v>
      </c>
      <c r="J291" s="76">
        <v>0</v>
      </c>
      <c r="K291" s="76">
        <v>0</v>
      </c>
      <c r="L291" s="76">
        <v>14</v>
      </c>
      <c r="M291" s="76">
        <v>15</v>
      </c>
      <c r="N291" s="83">
        <f t="shared" si="35"/>
        <v>156</v>
      </c>
      <c r="O291" s="85">
        <f t="shared" si="35"/>
        <v>166</v>
      </c>
    </row>
    <row r="292" spans="1:15" ht="12.75">
      <c r="A292" s="40" t="s">
        <v>4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5"/>
        <v>0</v>
      </c>
      <c r="O292" s="85">
        <f t="shared" si="35"/>
        <v>0</v>
      </c>
    </row>
    <row r="293" spans="1:15" ht="12.75">
      <c r="A293" s="40" t="s">
        <v>59</v>
      </c>
      <c r="B293" s="76">
        <v>0</v>
      </c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83">
        <f t="shared" si="35"/>
        <v>0</v>
      </c>
      <c r="O293" s="85">
        <f t="shared" si="35"/>
        <v>0</v>
      </c>
    </row>
    <row r="294" spans="1:15" ht="12.75">
      <c r="A294" s="40" t="s">
        <v>5</v>
      </c>
      <c r="B294" s="76">
        <v>0</v>
      </c>
      <c r="C294" s="76">
        <v>0</v>
      </c>
      <c r="D294" s="76">
        <v>17</v>
      </c>
      <c r="E294" s="76">
        <v>42</v>
      </c>
      <c r="F294" s="76">
        <v>23</v>
      </c>
      <c r="G294" s="76">
        <v>23</v>
      </c>
      <c r="H294" s="76">
        <v>0</v>
      </c>
      <c r="I294" s="76">
        <v>0</v>
      </c>
      <c r="J294" s="76">
        <v>95</v>
      </c>
      <c r="K294" s="76">
        <v>98</v>
      </c>
      <c r="L294" s="76">
        <v>8</v>
      </c>
      <c r="M294" s="76">
        <v>8</v>
      </c>
      <c r="N294" s="83">
        <f t="shared" si="35"/>
        <v>143</v>
      </c>
      <c r="O294" s="85">
        <f t="shared" si="35"/>
        <v>171</v>
      </c>
    </row>
    <row r="295" spans="1:15" ht="12.75">
      <c r="A295" s="40" t="s">
        <v>59</v>
      </c>
      <c r="B295" s="76">
        <v>0</v>
      </c>
      <c r="C295" s="76">
        <v>0</v>
      </c>
      <c r="D295" s="76">
        <v>0</v>
      </c>
      <c r="E295" s="76">
        <v>3</v>
      </c>
      <c r="F295" s="76">
        <v>14</v>
      </c>
      <c r="G295" s="76">
        <v>15</v>
      </c>
      <c r="H295" s="76">
        <v>0</v>
      </c>
      <c r="I295" s="76">
        <v>0</v>
      </c>
      <c r="J295" s="76">
        <v>0</v>
      </c>
      <c r="K295" s="76">
        <v>0</v>
      </c>
      <c r="L295" s="76">
        <v>0</v>
      </c>
      <c r="M295" s="76">
        <v>0</v>
      </c>
      <c r="N295" s="83">
        <f t="shared" si="35"/>
        <v>14</v>
      </c>
      <c r="O295" s="85">
        <f t="shared" si="35"/>
        <v>18</v>
      </c>
    </row>
    <row r="296" spans="1:15" ht="12.75">
      <c r="A296" s="40" t="s">
        <v>6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83">
        <f t="shared" si="35"/>
        <v>0</v>
      </c>
      <c r="O296" s="85">
        <f t="shared" si="35"/>
        <v>0</v>
      </c>
    </row>
    <row r="299" spans="1:15" ht="12.75">
      <c r="A299" s="103" t="s">
        <v>75</v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24" customHeight="1">
      <c r="A300" s="3"/>
      <c r="B300" s="105" t="s">
        <v>85</v>
      </c>
      <c r="C300" s="106"/>
      <c r="D300" s="105" t="s">
        <v>46</v>
      </c>
      <c r="E300" s="106"/>
      <c r="F300" s="105" t="s">
        <v>50</v>
      </c>
      <c r="G300" s="106"/>
      <c r="H300" s="105" t="s">
        <v>47</v>
      </c>
      <c r="I300" s="106"/>
      <c r="J300" s="105" t="s">
        <v>9</v>
      </c>
      <c r="K300" s="106"/>
      <c r="L300" s="105" t="s">
        <v>10</v>
      </c>
      <c r="M300" s="106"/>
      <c r="N300" s="107" t="s">
        <v>11</v>
      </c>
      <c r="O300" s="108"/>
    </row>
    <row r="301" spans="1:15" ht="33.75">
      <c r="A301" s="70"/>
      <c r="B301" s="53" t="s">
        <v>104</v>
      </c>
      <c r="C301" s="53" t="s">
        <v>105</v>
      </c>
      <c r="D301" s="53" t="s">
        <v>104</v>
      </c>
      <c r="E301" s="53" t="s">
        <v>105</v>
      </c>
      <c r="F301" s="53" t="s">
        <v>104</v>
      </c>
      <c r="G301" s="53" t="s">
        <v>105</v>
      </c>
      <c r="H301" s="53" t="s">
        <v>104</v>
      </c>
      <c r="I301" s="53" t="s">
        <v>105</v>
      </c>
      <c r="J301" s="53" t="s">
        <v>104</v>
      </c>
      <c r="K301" s="53" t="s">
        <v>105</v>
      </c>
      <c r="L301" s="53" t="s">
        <v>104</v>
      </c>
      <c r="M301" s="53" t="s">
        <v>105</v>
      </c>
      <c r="N301" s="53" t="s">
        <v>104</v>
      </c>
      <c r="O301" s="53" t="s">
        <v>105</v>
      </c>
    </row>
    <row r="302" spans="1:15" ht="12.75">
      <c r="A302" s="40" t="s">
        <v>1</v>
      </c>
      <c r="B302" s="76">
        <v>0</v>
      </c>
      <c r="C302" s="76">
        <v>0</v>
      </c>
      <c r="D302" s="76">
        <v>164</v>
      </c>
      <c r="E302" s="76">
        <v>237</v>
      </c>
      <c r="F302" s="76">
        <v>109</v>
      </c>
      <c r="G302" s="76">
        <v>112</v>
      </c>
      <c r="H302" s="76">
        <v>0</v>
      </c>
      <c r="I302" s="76">
        <v>0</v>
      </c>
      <c r="J302" s="76">
        <v>81</v>
      </c>
      <c r="K302" s="76">
        <v>107</v>
      </c>
      <c r="L302" s="76">
        <v>52</v>
      </c>
      <c r="M302" s="76">
        <v>58</v>
      </c>
      <c r="N302" s="83">
        <f>SUM(B302+D302+F302+H302+J302+L302)</f>
        <v>406</v>
      </c>
      <c r="O302" s="85">
        <f>SUM(C302+E302+G302+I302+K302+M302)</f>
        <v>514</v>
      </c>
    </row>
    <row r="303" spans="1:15" ht="12.75">
      <c r="A303" s="40" t="s">
        <v>59</v>
      </c>
      <c r="B303" s="76">
        <v>0</v>
      </c>
      <c r="C303" s="76">
        <v>0</v>
      </c>
      <c r="D303" s="76">
        <v>91</v>
      </c>
      <c r="E303" s="76">
        <v>147</v>
      </c>
      <c r="F303" s="76">
        <v>52</v>
      </c>
      <c r="G303" s="76">
        <v>44</v>
      </c>
      <c r="H303" s="76">
        <v>0</v>
      </c>
      <c r="I303" s="76">
        <v>0</v>
      </c>
      <c r="J303" s="76">
        <v>0</v>
      </c>
      <c r="K303" s="76">
        <v>0</v>
      </c>
      <c r="L303" s="76">
        <v>14</v>
      </c>
      <c r="M303" s="76">
        <v>19</v>
      </c>
      <c r="N303" s="83">
        <f aca="true" t="shared" si="36" ref="N303:N310">SUM(B303+D303+F303+H303+J303+L303)</f>
        <v>157</v>
      </c>
      <c r="O303" s="85">
        <f aca="true" t="shared" si="37" ref="O303:O310">SUM(C303+E303+G303+I303+K303+M303)</f>
        <v>210</v>
      </c>
    </row>
    <row r="304" spans="1:15" ht="12.75">
      <c r="A304" s="40" t="s">
        <v>3</v>
      </c>
      <c r="B304" s="76">
        <v>0</v>
      </c>
      <c r="C304" s="76">
        <v>0</v>
      </c>
      <c r="D304" s="76">
        <v>130</v>
      </c>
      <c r="E304" s="76">
        <v>166</v>
      </c>
      <c r="F304" s="76">
        <v>85</v>
      </c>
      <c r="G304" s="76">
        <v>77</v>
      </c>
      <c r="H304" s="76">
        <v>0</v>
      </c>
      <c r="I304" s="76">
        <v>0</v>
      </c>
      <c r="J304" s="76">
        <v>0</v>
      </c>
      <c r="K304" s="76">
        <v>0</v>
      </c>
      <c r="L304" s="76">
        <v>43</v>
      </c>
      <c r="M304" s="76">
        <v>50</v>
      </c>
      <c r="N304" s="83">
        <f t="shared" si="36"/>
        <v>258</v>
      </c>
      <c r="O304" s="85">
        <f t="shared" si="37"/>
        <v>293</v>
      </c>
    </row>
    <row r="305" spans="1:15" ht="12.75">
      <c r="A305" s="40" t="s">
        <v>59</v>
      </c>
      <c r="B305" s="76">
        <v>0</v>
      </c>
      <c r="C305" s="76">
        <v>0</v>
      </c>
      <c r="D305" s="76">
        <v>88</v>
      </c>
      <c r="E305" s="76">
        <v>122</v>
      </c>
      <c r="F305" s="76">
        <v>38</v>
      </c>
      <c r="G305" s="76">
        <v>23</v>
      </c>
      <c r="H305" s="76">
        <v>0</v>
      </c>
      <c r="I305" s="76">
        <v>0</v>
      </c>
      <c r="J305" s="76">
        <v>0</v>
      </c>
      <c r="K305" s="76">
        <v>0</v>
      </c>
      <c r="L305" s="76">
        <v>14</v>
      </c>
      <c r="M305" s="76">
        <v>19</v>
      </c>
      <c r="N305" s="83">
        <f t="shared" si="36"/>
        <v>140</v>
      </c>
      <c r="O305" s="85">
        <f t="shared" si="37"/>
        <v>164</v>
      </c>
    </row>
    <row r="306" spans="1:15" ht="12.75">
      <c r="A306" s="40" t="s">
        <v>4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36"/>
        <v>0</v>
      </c>
      <c r="O306" s="85">
        <f t="shared" si="37"/>
        <v>0</v>
      </c>
    </row>
    <row r="307" spans="1:15" ht="12.75">
      <c r="A307" s="40" t="s">
        <v>59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83">
        <f t="shared" si="36"/>
        <v>0</v>
      </c>
      <c r="O307" s="85">
        <f t="shared" si="37"/>
        <v>0</v>
      </c>
    </row>
    <row r="308" spans="1:15" ht="12.75">
      <c r="A308" s="40" t="s">
        <v>5</v>
      </c>
      <c r="B308" s="76">
        <v>0</v>
      </c>
      <c r="C308" s="76">
        <v>0</v>
      </c>
      <c r="D308" s="76">
        <v>34</v>
      </c>
      <c r="E308" s="76">
        <v>71</v>
      </c>
      <c r="F308" s="76">
        <v>24</v>
      </c>
      <c r="G308" s="76">
        <v>35</v>
      </c>
      <c r="H308" s="76">
        <v>0</v>
      </c>
      <c r="I308" s="76">
        <v>0</v>
      </c>
      <c r="J308" s="76">
        <v>81</v>
      </c>
      <c r="K308" s="76">
        <v>107</v>
      </c>
      <c r="L308" s="76">
        <v>9</v>
      </c>
      <c r="M308" s="76">
        <v>8</v>
      </c>
      <c r="N308" s="83">
        <f t="shared" si="36"/>
        <v>148</v>
      </c>
      <c r="O308" s="85">
        <f t="shared" si="37"/>
        <v>221</v>
      </c>
    </row>
    <row r="309" spans="1:15" ht="12.75">
      <c r="A309" s="40" t="s">
        <v>59</v>
      </c>
      <c r="B309" s="76">
        <v>0</v>
      </c>
      <c r="C309" s="76">
        <v>0</v>
      </c>
      <c r="D309" s="76">
        <v>3</v>
      </c>
      <c r="E309" s="76">
        <v>25</v>
      </c>
      <c r="F309" s="76">
        <v>14</v>
      </c>
      <c r="G309" s="76">
        <v>21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83">
        <f t="shared" si="36"/>
        <v>17</v>
      </c>
      <c r="O309" s="85">
        <f t="shared" si="37"/>
        <v>46</v>
      </c>
    </row>
    <row r="310" spans="1:15" ht="12.75">
      <c r="A310" s="40" t="s">
        <v>6</v>
      </c>
      <c r="B310" s="76">
        <v>0</v>
      </c>
      <c r="C310" s="76">
        <v>0</v>
      </c>
      <c r="D310" s="76">
        <v>0</v>
      </c>
      <c r="E310" s="76">
        <v>0</v>
      </c>
      <c r="F310" s="76">
        <v>0</v>
      </c>
      <c r="G310" s="76">
        <v>0</v>
      </c>
      <c r="H310" s="76">
        <v>0</v>
      </c>
      <c r="I310" s="76">
        <v>0</v>
      </c>
      <c r="J310" s="76">
        <v>0</v>
      </c>
      <c r="K310" s="76">
        <v>0</v>
      </c>
      <c r="L310" s="76">
        <v>0</v>
      </c>
      <c r="M310" s="76">
        <v>0</v>
      </c>
      <c r="N310" s="83">
        <f t="shared" si="36"/>
        <v>0</v>
      </c>
      <c r="O310" s="85">
        <f t="shared" si="37"/>
        <v>0</v>
      </c>
    </row>
    <row r="313" spans="1:15" ht="12.75">
      <c r="A313" s="103" t="s">
        <v>109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1:15" ht="16.5" customHeight="1">
      <c r="A314" s="3"/>
      <c r="B314" s="104" t="s">
        <v>85</v>
      </c>
      <c r="C314" s="104"/>
      <c r="D314" s="105" t="s">
        <v>46</v>
      </c>
      <c r="E314" s="106"/>
      <c r="F314" s="105" t="s">
        <v>50</v>
      </c>
      <c r="G314" s="106"/>
      <c r="H314" s="105" t="s">
        <v>47</v>
      </c>
      <c r="I314" s="106"/>
      <c r="J314" s="105" t="s">
        <v>9</v>
      </c>
      <c r="K314" s="106"/>
      <c r="L314" s="105" t="s">
        <v>10</v>
      </c>
      <c r="M314" s="106"/>
      <c r="N314" s="107" t="s">
        <v>11</v>
      </c>
      <c r="O314" s="108"/>
    </row>
    <row r="315" spans="1:15" ht="33.75">
      <c r="A315" s="70"/>
      <c r="B315" s="53" t="s">
        <v>107</v>
      </c>
      <c r="C315" s="53" t="s">
        <v>108</v>
      </c>
      <c r="D315" s="53" t="s">
        <v>107</v>
      </c>
      <c r="E315" s="53" t="s">
        <v>108</v>
      </c>
      <c r="F315" s="53" t="s">
        <v>107</v>
      </c>
      <c r="G315" s="53" t="s">
        <v>108</v>
      </c>
      <c r="H315" s="53" t="s">
        <v>107</v>
      </c>
      <c r="I315" s="53" t="s">
        <v>108</v>
      </c>
      <c r="J315" s="53" t="s">
        <v>107</v>
      </c>
      <c r="K315" s="53" t="s">
        <v>108</v>
      </c>
      <c r="L315" s="53" t="s">
        <v>107</v>
      </c>
      <c r="M315" s="53" t="s">
        <v>108</v>
      </c>
      <c r="N315" s="53" t="s">
        <v>107</v>
      </c>
      <c r="O315" s="53" t="s">
        <v>108</v>
      </c>
    </row>
    <row r="316" spans="1:15" ht="12.75">
      <c r="A316" s="40" t="s">
        <v>1</v>
      </c>
      <c r="B316" s="76">
        <v>0</v>
      </c>
      <c r="C316" s="76">
        <v>0</v>
      </c>
      <c r="D316" s="76">
        <v>191</v>
      </c>
      <c r="E316" s="76">
        <v>0</v>
      </c>
      <c r="F316" s="76">
        <v>102</v>
      </c>
      <c r="G316" s="76">
        <v>0</v>
      </c>
      <c r="H316" s="76">
        <v>0</v>
      </c>
      <c r="I316" s="76">
        <v>0</v>
      </c>
      <c r="J316" s="76">
        <v>110</v>
      </c>
      <c r="K316" s="76">
        <v>0</v>
      </c>
      <c r="L316" s="76">
        <v>54</v>
      </c>
      <c r="M316" s="76">
        <v>0</v>
      </c>
      <c r="N316" s="83">
        <f>SUM(B316+D316+F316+H316+J316+L316)</f>
        <v>457</v>
      </c>
      <c r="O316" s="85">
        <f>SUM(C316+E316+G316+I316+K316+M316)</f>
        <v>0</v>
      </c>
    </row>
    <row r="317" spans="1:15" ht="12.75">
      <c r="A317" s="40" t="s">
        <v>59</v>
      </c>
      <c r="B317" s="76">
        <v>0</v>
      </c>
      <c r="C317" s="76">
        <v>0</v>
      </c>
      <c r="D317" s="76">
        <v>131</v>
      </c>
      <c r="E317" s="76">
        <v>0</v>
      </c>
      <c r="F317" s="76">
        <v>41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18</v>
      </c>
      <c r="M317" s="76">
        <v>0</v>
      </c>
      <c r="N317" s="83">
        <f aca="true" t="shared" si="38" ref="N317:O324">SUM(B317+D317+F317+H317+J317+L317)</f>
        <v>190</v>
      </c>
      <c r="O317" s="85">
        <f t="shared" si="38"/>
        <v>0</v>
      </c>
    </row>
    <row r="318" spans="1:15" ht="12.75">
      <c r="A318" s="40" t="s">
        <v>3</v>
      </c>
      <c r="B318" s="76">
        <v>0</v>
      </c>
      <c r="C318" s="76">
        <v>0</v>
      </c>
      <c r="D318" s="76">
        <v>140</v>
      </c>
      <c r="E318" s="76">
        <v>0</v>
      </c>
      <c r="F318" s="76">
        <v>70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46</v>
      </c>
      <c r="M318" s="76">
        <v>0</v>
      </c>
      <c r="N318" s="83">
        <f t="shared" si="38"/>
        <v>256</v>
      </c>
      <c r="O318" s="85">
        <f t="shared" si="38"/>
        <v>0</v>
      </c>
    </row>
    <row r="319" spans="1:15" ht="12.75">
      <c r="A319" s="40" t="s">
        <v>59</v>
      </c>
      <c r="B319" s="76">
        <v>0</v>
      </c>
      <c r="C319" s="76">
        <v>0</v>
      </c>
      <c r="D319" s="76">
        <v>106</v>
      </c>
      <c r="E319" s="76">
        <v>0</v>
      </c>
      <c r="F319" s="76">
        <v>21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18</v>
      </c>
      <c r="M319" s="76">
        <v>0</v>
      </c>
      <c r="N319" s="83">
        <f t="shared" si="38"/>
        <v>145</v>
      </c>
      <c r="O319" s="85">
        <f t="shared" si="38"/>
        <v>0</v>
      </c>
    </row>
    <row r="320" spans="1:15" ht="12.75">
      <c r="A320" s="40" t="s">
        <v>4</v>
      </c>
      <c r="B320" s="76">
        <v>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83">
        <f t="shared" si="38"/>
        <v>0</v>
      </c>
      <c r="O320" s="85">
        <f t="shared" si="38"/>
        <v>0</v>
      </c>
    </row>
    <row r="321" spans="1:15" ht="12.75">
      <c r="A321" s="40" t="s">
        <v>59</v>
      </c>
      <c r="B321" s="76">
        <v>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83">
        <f t="shared" si="38"/>
        <v>0</v>
      </c>
      <c r="O321" s="85">
        <f t="shared" si="38"/>
        <v>0</v>
      </c>
    </row>
    <row r="322" spans="1:15" ht="12.75">
      <c r="A322" s="40" t="s">
        <v>5</v>
      </c>
      <c r="B322" s="76">
        <v>0</v>
      </c>
      <c r="C322" s="76">
        <v>0</v>
      </c>
      <c r="D322" s="76">
        <v>51</v>
      </c>
      <c r="E322" s="76">
        <v>0</v>
      </c>
      <c r="F322" s="76">
        <v>32</v>
      </c>
      <c r="G322" s="76">
        <v>0</v>
      </c>
      <c r="H322" s="76">
        <v>0</v>
      </c>
      <c r="I322" s="76">
        <v>0</v>
      </c>
      <c r="J322" s="76">
        <v>110</v>
      </c>
      <c r="K322" s="76">
        <v>0</v>
      </c>
      <c r="L322" s="76">
        <v>8</v>
      </c>
      <c r="M322" s="76">
        <v>0</v>
      </c>
      <c r="N322" s="83">
        <f t="shared" si="38"/>
        <v>201</v>
      </c>
      <c r="O322" s="85">
        <f t="shared" si="38"/>
        <v>0</v>
      </c>
    </row>
    <row r="323" spans="1:15" ht="12.75">
      <c r="A323" s="40" t="s">
        <v>59</v>
      </c>
      <c r="B323" s="76">
        <v>0</v>
      </c>
      <c r="C323" s="76">
        <v>0</v>
      </c>
      <c r="D323" s="76">
        <v>25</v>
      </c>
      <c r="E323" s="76">
        <v>0</v>
      </c>
      <c r="F323" s="76">
        <v>20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83">
        <f t="shared" si="38"/>
        <v>45</v>
      </c>
      <c r="O323" s="85">
        <f t="shared" si="38"/>
        <v>0</v>
      </c>
    </row>
    <row r="324" spans="1:15" ht="12.75">
      <c r="A324" s="40" t="s">
        <v>6</v>
      </c>
      <c r="B324" s="76">
        <v>0</v>
      </c>
      <c r="C324" s="76">
        <v>0</v>
      </c>
      <c r="D324" s="76">
        <v>0</v>
      </c>
      <c r="E324" s="76">
        <v>0</v>
      </c>
      <c r="F324" s="76">
        <v>0</v>
      </c>
      <c r="G324" s="76">
        <v>0</v>
      </c>
      <c r="H324" s="76">
        <v>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83">
        <f t="shared" si="38"/>
        <v>0</v>
      </c>
      <c r="O324" s="85">
        <f t="shared" si="38"/>
        <v>0</v>
      </c>
    </row>
  </sheetData>
  <sheetProtection/>
  <mergeCells count="190">
    <mergeCell ref="A313:O313"/>
    <mergeCell ref="B314:C314"/>
    <mergeCell ref="D314:E314"/>
    <mergeCell ref="F314:G314"/>
    <mergeCell ref="H314:I314"/>
    <mergeCell ref="J314:K314"/>
    <mergeCell ref="L314:M314"/>
    <mergeCell ref="N314:O314"/>
    <mergeCell ref="A257:O257"/>
    <mergeCell ref="B258:C258"/>
    <mergeCell ref="D258:E258"/>
    <mergeCell ref="F258:G258"/>
    <mergeCell ref="H258:I258"/>
    <mergeCell ref="J258:K258"/>
    <mergeCell ref="L258:M258"/>
    <mergeCell ref="N258:O258"/>
    <mergeCell ref="A228:O228"/>
    <mergeCell ref="B229:C229"/>
    <mergeCell ref="D229:E229"/>
    <mergeCell ref="F229:G229"/>
    <mergeCell ref="H229:I229"/>
    <mergeCell ref="J229:K229"/>
    <mergeCell ref="L229:M229"/>
    <mergeCell ref="N229:O229"/>
    <mergeCell ref="A213:O213"/>
    <mergeCell ref="B214:C214"/>
    <mergeCell ref="D214:E214"/>
    <mergeCell ref="F214:G214"/>
    <mergeCell ref="H214:I214"/>
    <mergeCell ref="J214:K214"/>
    <mergeCell ref="L214:M214"/>
    <mergeCell ref="N214:O214"/>
    <mergeCell ref="A185:S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A171:S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A157:S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A143:S143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B115:O115"/>
    <mergeCell ref="B116:C116"/>
    <mergeCell ref="D116:E116"/>
    <mergeCell ref="F116:G116"/>
    <mergeCell ref="H116:I116"/>
    <mergeCell ref="J116:K116"/>
    <mergeCell ref="L116:M116"/>
    <mergeCell ref="N116:O116"/>
    <mergeCell ref="B101:O101"/>
    <mergeCell ref="B102:C102"/>
    <mergeCell ref="D102:E102"/>
    <mergeCell ref="F102:G102"/>
    <mergeCell ref="H102:I102"/>
    <mergeCell ref="J102:K102"/>
    <mergeCell ref="L102:M102"/>
    <mergeCell ref="N102:O102"/>
    <mergeCell ref="J88:K88"/>
    <mergeCell ref="L88:M88"/>
    <mergeCell ref="N88:O88"/>
    <mergeCell ref="B87:O87"/>
    <mergeCell ref="B88:C88"/>
    <mergeCell ref="D88:E88"/>
    <mergeCell ref="F88:G88"/>
    <mergeCell ref="H88:I88"/>
    <mergeCell ref="B73:O73"/>
    <mergeCell ref="B74:C74"/>
    <mergeCell ref="D74:E74"/>
    <mergeCell ref="F74:G74"/>
    <mergeCell ref="H74:I74"/>
    <mergeCell ref="J74:K74"/>
    <mergeCell ref="L74:M74"/>
    <mergeCell ref="N74:O74"/>
    <mergeCell ref="P17:Q17"/>
    <mergeCell ref="R17:S17"/>
    <mergeCell ref="N17:O17"/>
    <mergeCell ref="D36:E36"/>
    <mergeCell ref="F36:G36"/>
    <mergeCell ref="H36:I36"/>
    <mergeCell ref="B35:K35"/>
    <mergeCell ref="J36:K36"/>
    <mergeCell ref="B36:C36"/>
    <mergeCell ref="D2:E2"/>
    <mergeCell ref="F2:G2"/>
    <mergeCell ref="H2:I2"/>
    <mergeCell ref="R2:S2"/>
    <mergeCell ref="P2:Q2"/>
    <mergeCell ref="J2:K2"/>
    <mergeCell ref="L2:M2"/>
    <mergeCell ref="T17:U17"/>
    <mergeCell ref="T2:U2"/>
    <mergeCell ref="B17:C17"/>
    <mergeCell ref="D17:E17"/>
    <mergeCell ref="F17:G17"/>
    <mergeCell ref="H17:I17"/>
    <mergeCell ref="J17:K17"/>
    <mergeCell ref="L17:M17"/>
    <mergeCell ref="B16:U16"/>
    <mergeCell ref="B2:C2"/>
    <mergeCell ref="B1:U1"/>
    <mergeCell ref="N2:O2"/>
    <mergeCell ref="B55:C55"/>
    <mergeCell ref="D55:E55"/>
    <mergeCell ref="F55:G55"/>
    <mergeCell ref="H55:I55"/>
    <mergeCell ref="J55:K55"/>
    <mergeCell ref="L55:M55"/>
    <mergeCell ref="N55:O55"/>
    <mergeCell ref="B54:O54"/>
    <mergeCell ref="B129:O129"/>
    <mergeCell ref="B130:C130"/>
    <mergeCell ref="D130:E130"/>
    <mergeCell ref="F130:G130"/>
    <mergeCell ref="H130:I130"/>
    <mergeCell ref="J130:K130"/>
    <mergeCell ref="L130:M130"/>
    <mergeCell ref="N130:O130"/>
    <mergeCell ref="A199:S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A243:O243"/>
    <mergeCell ref="B244:C244"/>
    <mergeCell ref="D244:E244"/>
    <mergeCell ref="F244:G244"/>
    <mergeCell ref="H244:I244"/>
    <mergeCell ref="J244:K244"/>
    <mergeCell ref="L244:M244"/>
    <mergeCell ref="N244:O244"/>
    <mergeCell ref="A271:O271"/>
    <mergeCell ref="B272:C272"/>
    <mergeCell ref="D272:E272"/>
    <mergeCell ref="F272:G272"/>
    <mergeCell ref="H272:I272"/>
    <mergeCell ref="J272:K272"/>
    <mergeCell ref="L272:M272"/>
    <mergeCell ref="N272:O272"/>
    <mergeCell ref="A285:O285"/>
    <mergeCell ref="B286:C286"/>
    <mergeCell ref="D286:E286"/>
    <mergeCell ref="F286:G286"/>
    <mergeCell ref="H286:I286"/>
    <mergeCell ref="J286:K286"/>
    <mergeCell ref="L286:M286"/>
    <mergeCell ref="N286:O286"/>
    <mergeCell ref="A299:O299"/>
    <mergeCell ref="B300:C300"/>
    <mergeCell ref="D300:E300"/>
    <mergeCell ref="F300:G300"/>
    <mergeCell ref="H300:I300"/>
    <mergeCell ref="J300:K300"/>
    <mergeCell ref="L300:M300"/>
    <mergeCell ref="N300:O30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O52"/>
  <sheetViews>
    <sheetView tabSelected="1" zoomScale="150" zoomScaleNormal="150" zoomScalePageLayoutView="0" workbookViewId="0" topLeftCell="A1">
      <selection activeCell="AG2" sqref="AG2"/>
    </sheetView>
  </sheetViews>
  <sheetFormatPr defaultColWidth="9.00390625" defaultRowHeight="12.75"/>
  <cols>
    <col min="1" max="1" width="9.125" style="25" bestFit="1" customWidth="1"/>
    <col min="2" max="109" width="3.00390625" style="25" customWidth="1"/>
    <col min="110" max="127" width="3.125" style="25" customWidth="1"/>
    <col min="128" max="129" width="3.00390625" style="25" customWidth="1"/>
    <col min="130" max="130" width="2.75390625" style="25" customWidth="1"/>
    <col min="131" max="132" width="3.00390625" style="25" customWidth="1"/>
    <col min="133" max="135" width="2.875" style="25" customWidth="1"/>
    <col min="136" max="136" width="3.00390625" style="25" customWidth="1"/>
    <col min="137" max="137" width="2.875" style="25" customWidth="1"/>
    <col min="138" max="138" width="3.00390625" style="25" customWidth="1"/>
    <col min="139" max="139" width="2.625" style="25" customWidth="1"/>
    <col min="140" max="145" width="2.875" style="25" customWidth="1"/>
    <col min="146" max="149" width="5.75390625" style="25" customWidth="1"/>
    <col min="150" max="16384" width="9.125" style="25" customWidth="1"/>
  </cols>
  <sheetData>
    <row r="1" spans="1:109" ht="7.5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24"/>
      <c r="DE1" s="24"/>
    </row>
    <row r="3" spans="1:145" s="26" customFormat="1" ht="12.75" customHeight="1">
      <c r="A3" s="92" t="s">
        <v>0</v>
      </c>
      <c r="B3" s="122" t="s">
        <v>12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4"/>
      <c r="AX3" s="122" t="s">
        <v>38</v>
      </c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4"/>
      <c r="CT3" s="122" t="s">
        <v>102</v>
      </c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</row>
    <row r="4" spans="1:145" ht="21.75" customHeight="1">
      <c r="A4" s="31"/>
      <c r="B4" s="32" t="s">
        <v>19</v>
      </c>
      <c r="C4" s="27" t="s">
        <v>20</v>
      </c>
      <c r="D4" s="27" t="s">
        <v>21</v>
      </c>
      <c r="E4" s="27" t="s">
        <v>22</v>
      </c>
      <c r="F4" s="28" t="s">
        <v>23</v>
      </c>
      <c r="G4" s="28" t="s">
        <v>24</v>
      </c>
      <c r="H4" s="27" t="s">
        <v>25</v>
      </c>
      <c r="I4" s="27" t="s">
        <v>26</v>
      </c>
      <c r="J4" s="27" t="s">
        <v>39</v>
      </c>
      <c r="K4" s="29" t="s">
        <v>40</v>
      </c>
      <c r="L4" s="29" t="s">
        <v>42</v>
      </c>
      <c r="M4" s="29" t="s">
        <v>43</v>
      </c>
      <c r="N4" s="27" t="s">
        <v>48</v>
      </c>
      <c r="O4" s="29" t="s">
        <v>49</v>
      </c>
      <c r="P4" s="55" t="s">
        <v>51</v>
      </c>
      <c r="Q4" s="61" t="s">
        <v>52</v>
      </c>
      <c r="R4" s="62" t="s">
        <v>53</v>
      </c>
      <c r="S4" s="55" t="s">
        <v>54</v>
      </c>
      <c r="T4" s="55" t="s">
        <v>57</v>
      </c>
      <c r="U4" s="55" t="s">
        <v>58</v>
      </c>
      <c r="V4" s="55" t="s">
        <v>62</v>
      </c>
      <c r="W4" s="55" t="s">
        <v>63</v>
      </c>
      <c r="X4" s="55" t="s">
        <v>65</v>
      </c>
      <c r="Y4" s="55" t="s">
        <v>66</v>
      </c>
      <c r="Z4" s="55" t="s">
        <v>76</v>
      </c>
      <c r="AA4" s="55" t="s">
        <v>77</v>
      </c>
      <c r="AB4" s="55" t="s">
        <v>78</v>
      </c>
      <c r="AC4" s="55" t="s">
        <v>79</v>
      </c>
      <c r="AD4" s="55" t="s">
        <v>80</v>
      </c>
      <c r="AE4" s="55" t="s">
        <v>81</v>
      </c>
      <c r="AF4" s="55" t="s">
        <v>82</v>
      </c>
      <c r="AG4" s="55" t="s">
        <v>83</v>
      </c>
      <c r="AH4" s="91" t="s">
        <v>86</v>
      </c>
      <c r="AI4" s="91" t="s">
        <v>87</v>
      </c>
      <c r="AJ4" s="91" t="s">
        <v>88</v>
      </c>
      <c r="AK4" s="91" t="s">
        <v>89</v>
      </c>
      <c r="AL4" s="91" t="s">
        <v>90</v>
      </c>
      <c r="AM4" s="91" t="s">
        <v>91</v>
      </c>
      <c r="AN4" s="97" t="s">
        <v>92</v>
      </c>
      <c r="AO4" s="97" t="s">
        <v>93</v>
      </c>
      <c r="AP4" s="97" t="s">
        <v>94</v>
      </c>
      <c r="AQ4" s="97" t="s">
        <v>95</v>
      </c>
      <c r="AR4" s="97" t="s">
        <v>96</v>
      </c>
      <c r="AS4" s="97" t="s">
        <v>97</v>
      </c>
      <c r="AT4" s="97" t="s">
        <v>104</v>
      </c>
      <c r="AU4" s="97" t="s">
        <v>105</v>
      </c>
      <c r="AV4" s="97" t="s">
        <v>107</v>
      </c>
      <c r="AW4" s="97" t="s">
        <v>108</v>
      </c>
      <c r="AX4" s="32" t="s">
        <v>19</v>
      </c>
      <c r="AY4" s="27" t="s">
        <v>20</v>
      </c>
      <c r="AZ4" s="27" t="s">
        <v>21</v>
      </c>
      <c r="BA4" s="27" t="s">
        <v>22</v>
      </c>
      <c r="BB4" s="28" t="s">
        <v>23</v>
      </c>
      <c r="BC4" s="28" t="s">
        <v>24</v>
      </c>
      <c r="BD4" s="27" t="s">
        <v>25</v>
      </c>
      <c r="BE4" s="27" t="s">
        <v>26</v>
      </c>
      <c r="BF4" s="27" t="s">
        <v>39</v>
      </c>
      <c r="BG4" s="29" t="s">
        <v>40</v>
      </c>
      <c r="BH4" s="29" t="s">
        <v>42</v>
      </c>
      <c r="BI4" s="29" t="s">
        <v>43</v>
      </c>
      <c r="BJ4" s="29" t="s">
        <v>48</v>
      </c>
      <c r="BK4" s="29" t="s">
        <v>49</v>
      </c>
      <c r="BL4" s="55" t="s">
        <v>51</v>
      </c>
      <c r="BM4" s="61" t="s">
        <v>52</v>
      </c>
      <c r="BN4" s="62" t="s">
        <v>53</v>
      </c>
      <c r="BO4" s="55" t="s">
        <v>54</v>
      </c>
      <c r="BP4" s="55" t="s">
        <v>57</v>
      </c>
      <c r="BQ4" s="55" t="s">
        <v>58</v>
      </c>
      <c r="BR4" s="55" t="s">
        <v>62</v>
      </c>
      <c r="BS4" s="55" t="s">
        <v>63</v>
      </c>
      <c r="BT4" s="55" t="s">
        <v>65</v>
      </c>
      <c r="BU4" s="55" t="s">
        <v>66</v>
      </c>
      <c r="BV4" s="55" t="s">
        <v>76</v>
      </c>
      <c r="BW4" s="55" t="s">
        <v>77</v>
      </c>
      <c r="BX4" s="55" t="s">
        <v>78</v>
      </c>
      <c r="BY4" s="55" t="s">
        <v>79</v>
      </c>
      <c r="BZ4" s="55" t="s">
        <v>80</v>
      </c>
      <c r="CA4" s="55" t="s">
        <v>81</v>
      </c>
      <c r="CB4" s="55" t="s">
        <v>82</v>
      </c>
      <c r="CC4" s="55" t="s">
        <v>83</v>
      </c>
      <c r="CD4" s="91" t="s">
        <v>86</v>
      </c>
      <c r="CE4" s="91" t="s">
        <v>87</v>
      </c>
      <c r="CF4" s="91" t="s">
        <v>88</v>
      </c>
      <c r="CG4" s="91" t="s">
        <v>89</v>
      </c>
      <c r="CH4" s="91" t="s">
        <v>90</v>
      </c>
      <c r="CI4" s="91" t="s">
        <v>91</v>
      </c>
      <c r="CJ4" s="91" t="s">
        <v>92</v>
      </c>
      <c r="CK4" s="91" t="s">
        <v>93</v>
      </c>
      <c r="CL4" s="91" t="s">
        <v>94</v>
      </c>
      <c r="CM4" s="97" t="s">
        <v>95</v>
      </c>
      <c r="CN4" s="97" t="s">
        <v>96</v>
      </c>
      <c r="CO4" s="101" t="s">
        <v>97</v>
      </c>
      <c r="CP4" s="97" t="s">
        <v>104</v>
      </c>
      <c r="CQ4" s="97" t="s">
        <v>105</v>
      </c>
      <c r="CR4" s="97" t="s">
        <v>107</v>
      </c>
      <c r="CS4" s="97" t="s">
        <v>108</v>
      </c>
      <c r="CT4" s="32" t="s">
        <v>19</v>
      </c>
      <c r="CU4" s="27" t="s">
        <v>20</v>
      </c>
      <c r="CV4" s="27" t="s">
        <v>21</v>
      </c>
      <c r="CW4" s="27" t="s">
        <v>22</v>
      </c>
      <c r="CX4" s="28" t="s">
        <v>23</v>
      </c>
      <c r="CY4" s="28" t="s">
        <v>24</v>
      </c>
      <c r="CZ4" s="27" t="s">
        <v>25</v>
      </c>
      <c r="DA4" s="27" t="s">
        <v>26</v>
      </c>
      <c r="DB4" s="27" t="s">
        <v>39</v>
      </c>
      <c r="DC4" s="29" t="s">
        <v>40</v>
      </c>
      <c r="DD4" s="29" t="s">
        <v>42</v>
      </c>
      <c r="DE4" s="29" t="s">
        <v>43</v>
      </c>
      <c r="DF4" s="29" t="s">
        <v>48</v>
      </c>
      <c r="DG4" s="29" t="s">
        <v>49</v>
      </c>
      <c r="DH4" s="55" t="s">
        <v>51</v>
      </c>
      <c r="DI4" s="63" t="s">
        <v>52</v>
      </c>
      <c r="DJ4" s="55" t="s">
        <v>53</v>
      </c>
      <c r="DK4" s="55" t="s">
        <v>54</v>
      </c>
      <c r="DL4" s="55" t="s">
        <v>57</v>
      </c>
      <c r="DM4" s="55" t="s">
        <v>58</v>
      </c>
      <c r="DN4" s="55" t="s">
        <v>62</v>
      </c>
      <c r="DO4" s="55" t="s">
        <v>63</v>
      </c>
      <c r="DP4" s="55" t="s">
        <v>65</v>
      </c>
      <c r="DQ4" s="55" t="s">
        <v>66</v>
      </c>
      <c r="DR4" s="55" t="s">
        <v>76</v>
      </c>
      <c r="DS4" s="55" t="s">
        <v>77</v>
      </c>
      <c r="DT4" s="55" t="s">
        <v>78</v>
      </c>
      <c r="DU4" s="55" t="s">
        <v>79</v>
      </c>
      <c r="DV4" s="55" t="s">
        <v>80</v>
      </c>
      <c r="DW4" s="55" t="s">
        <v>81</v>
      </c>
      <c r="DX4" s="55" t="s">
        <v>82</v>
      </c>
      <c r="DY4" s="55" t="s">
        <v>83</v>
      </c>
      <c r="DZ4" s="91" t="s">
        <v>86</v>
      </c>
      <c r="EA4" s="91" t="s">
        <v>87</v>
      </c>
      <c r="EB4" s="91" t="s">
        <v>88</v>
      </c>
      <c r="EC4" s="91" t="s">
        <v>89</v>
      </c>
      <c r="ED4" s="91" t="s">
        <v>90</v>
      </c>
      <c r="EE4" s="91" t="s">
        <v>91</v>
      </c>
      <c r="EF4" s="91" t="s">
        <v>92</v>
      </c>
      <c r="EG4" s="91" t="s">
        <v>93</v>
      </c>
      <c r="EH4" s="91" t="s">
        <v>94</v>
      </c>
      <c r="EI4" s="91" t="s">
        <v>95</v>
      </c>
      <c r="EJ4" s="91" t="s">
        <v>96</v>
      </c>
      <c r="EK4" s="91" t="s">
        <v>97</v>
      </c>
      <c r="EL4" s="91" t="s">
        <v>104</v>
      </c>
      <c r="EM4" s="91" t="s">
        <v>105</v>
      </c>
      <c r="EN4" s="91" t="s">
        <v>107</v>
      </c>
      <c r="EO4" s="91" t="s">
        <v>108</v>
      </c>
    </row>
    <row r="5" spans="1:145" ht="7.5" customHeight="1">
      <c r="A5" s="31" t="s">
        <v>30</v>
      </c>
      <c r="B5" s="33">
        <v>11627</v>
      </c>
      <c r="C5" s="30">
        <v>13337</v>
      </c>
      <c r="D5" s="30">
        <v>12580</v>
      </c>
      <c r="E5" s="30">
        <v>14463</v>
      </c>
      <c r="F5" s="30">
        <v>12902</v>
      </c>
      <c r="G5" s="30">
        <v>14857</v>
      </c>
      <c r="H5" s="30">
        <v>13812</v>
      </c>
      <c r="I5" s="30">
        <v>15203</v>
      </c>
      <c r="J5" s="30">
        <v>13571</v>
      </c>
      <c r="K5" s="11">
        <v>14822</v>
      </c>
      <c r="L5" s="11">
        <v>13515</v>
      </c>
      <c r="M5" s="11">
        <v>14555</v>
      </c>
      <c r="N5" s="30">
        <v>13181</v>
      </c>
      <c r="O5" s="54">
        <v>13796</v>
      </c>
      <c r="P5" s="30">
        <v>12897</v>
      </c>
      <c r="Q5" s="11">
        <v>13602</v>
      </c>
      <c r="R5" s="30">
        <v>12491</v>
      </c>
      <c r="S5" s="30">
        <v>13940</v>
      </c>
      <c r="T5" s="33">
        <v>12828</v>
      </c>
      <c r="U5" s="33">
        <v>13546</v>
      </c>
      <c r="V5" s="33">
        <v>12161</v>
      </c>
      <c r="W5" s="33">
        <v>13207</v>
      </c>
      <c r="X5" s="33">
        <v>11816</v>
      </c>
      <c r="Y5" s="33">
        <v>12278</v>
      </c>
      <c r="Z5" s="33">
        <v>10956</v>
      </c>
      <c r="AA5" s="30">
        <v>10882</v>
      </c>
      <c r="AB5" s="33">
        <v>9738</v>
      </c>
      <c r="AC5" s="33">
        <v>9964</v>
      </c>
      <c r="AD5" s="33">
        <v>9014</v>
      </c>
      <c r="AE5" s="33">
        <v>9513</v>
      </c>
      <c r="AF5" s="33">
        <v>8697</v>
      </c>
      <c r="AG5" s="33">
        <v>9527</v>
      </c>
      <c r="AH5" s="33">
        <v>8516</v>
      </c>
      <c r="AI5" s="33">
        <v>9197</v>
      </c>
      <c r="AJ5" s="33">
        <v>8148</v>
      </c>
      <c r="AK5" s="33">
        <v>8912</v>
      </c>
      <c r="AL5" s="33">
        <v>7925</v>
      </c>
      <c r="AM5" s="33">
        <v>9069</v>
      </c>
      <c r="AN5" s="98">
        <v>8058</v>
      </c>
      <c r="AO5" s="98">
        <v>8989</v>
      </c>
      <c r="AP5" s="98">
        <v>8120</v>
      </c>
      <c r="AQ5" s="99">
        <v>8954</v>
      </c>
      <c r="AR5" s="99">
        <v>7946</v>
      </c>
      <c r="AS5" s="99">
        <v>8801</v>
      </c>
      <c r="AT5" s="99">
        <v>7775</v>
      </c>
      <c r="AU5" s="99">
        <v>10263</v>
      </c>
      <c r="AV5" s="99">
        <v>8843</v>
      </c>
      <c r="AW5" s="99">
        <v>0</v>
      </c>
      <c r="AX5" s="33">
        <v>2220</v>
      </c>
      <c r="AY5" s="30">
        <v>2292</v>
      </c>
      <c r="AZ5" s="30">
        <v>2334</v>
      </c>
      <c r="BA5" s="30">
        <v>2950</v>
      </c>
      <c r="BB5" s="30">
        <v>2623</v>
      </c>
      <c r="BC5" s="30">
        <v>3116</v>
      </c>
      <c r="BD5" s="30">
        <v>2870</v>
      </c>
      <c r="BE5" s="30">
        <v>3268</v>
      </c>
      <c r="BF5" s="30">
        <v>2766</v>
      </c>
      <c r="BG5" s="11">
        <v>2919</v>
      </c>
      <c r="BH5" s="11">
        <v>2618</v>
      </c>
      <c r="BI5" s="11">
        <v>2773</v>
      </c>
      <c r="BJ5" s="11">
        <v>2488</v>
      </c>
      <c r="BK5" s="11">
        <v>2543</v>
      </c>
      <c r="BL5" s="30">
        <v>2471</v>
      </c>
      <c r="BM5" s="54">
        <v>2493</v>
      </c>
      <c r="BN5" s="30">
        <v>2205</v>
      </c>
      <c r="BO5" s="30">
        <v>2651</v>
      </c>
      <c r="BP5" s="33">
        <v>2454</v>
      </c>
      <c r="BQ5" s="33">
        <v>2733</v>
      </c>
      <c r="BR5" s="73">
        <v>2633</v>
      </c>
      <c r="BS5" s="73">
        <v>2768</v>
      </c>
      <c r="BT5" s="33">
        <v>2517</v>
      </c>
      <c r="BU5" s="33">
        <v>2446</v>
      </c>
      <c r="BV5" s="33">
        <v>2271</v>
      </c>
      <c r="BW5" s="33">
        <v>2076</v>
      </c>
      <c r="BX5" s="33">
        <v>1944</v>
      </c>
      <c r="BY5" s="33">
        <v>1794</v>
      </c>
      <c r="BZ5" s="33">
        <v>1656</v>
      </c>
      <c r="CA5" s="33">
        <v>1537</v>
      </c>
      <c r="CB5" s="33">
        <v>1467</v>
      </c>
      <c r="CC5" s="33">
        <v>1464</v>
      </c>
      <c r="CD5" s="33">
        <v>1393</v>
      </c>
      <c r="CE5" s="33">
        <v>1377</v>
      </c>
      <c r="CF5" s="33">
        <v>1243</v>
      </c>
      <c r="CG5" s="33">
        <v>1301</v>
      </c>
      <c r="CH5" s="33">
        <v>1171</v>
      </c>
      <c r="CI5" s="33">
        <v>1303</v>
      </c>
      <c r="CJ5" s="33">
        <v>1185</v>
      </c>
      <c r="CK5" s="33">
        <v>1408</v>
      </c>
      <c r="CL5" s="33">
        <v>1306</v>
      </c>
      <c r="CM5" s="30">
        <v>1491</v>
      </c>
      <c r="CN5" s="99">
        <v>1321</v>
      </c>
      <c r="CO5" s="100">
        <v>1545</v>
      </c>
      <c r="CP5" s="30">
        <v>1404</v>
      </c>
      <c r="CQ5" s="99">
        <v>1867</v>
      </c>
      <c r="CR5" s="30">
        <v>1710</v>
      </c>
      <c r="CS5" s="99">
        <v>0</v>
      </c>
      <c r="CT5" s="33">
        <v>258</v>
      </c>
      <c r="CU5" s="30">
        <v>265</v>
      </c>
      <c r="CV5" s="30">
        <v>257</v>
      </c>
      <c r="CW5" s="30">
        <v>262</v>
      </c>
      <c r="CX5" s="30">
        <v>266</v>
      </c>
      <c r="CY5" s="30">
        <v>257</v>
      </c>
      <c r="CZ5" s="30">
        <v>259</v>
      </c>
      <c r="DA5" s="30">
        <v>269</v>
      </c>
      <c r="DB5" s="30">
        <v>267</v>
      </c>
      <c r="DC5" s="11">
        <v>283</v>
      </c>
      <c r="DD5" s="11">
        <v>282</v>
      </c>
      <c r="DE5" s="11">
        <v>270</v>
      </c>
      <c r="DF5" s="11">
        <v>268</v>
      </c>
      <c r="DG5" s="11">
        <v>281</v>
      </c>
      <c r="DH5" s="30">
        <v>271</v>
      </c>
      <c r="DI5" s="54">
        <v>211</v>
      </c>
      <c r="DJ5" s="30">
        <v>199</v>
      </c>
      <c r="DK5" s="30">
        <v>203</v>
      </c>
      <c r="DL5" s="30">
        <v>197</v>
      </c>
      <c r="DM5" s="30">
        <v>168</v>
      </c>
      <c r="DN5" s="30">
        <v>164</v>
      </c>
      <c r="DO5" s="30">
        <v>173</v>
      </c>
      <c r="DP5" s="30">
        <v>170</v>
      </c>
      <c r="DQ5" s="30">
        <v>179</v>
      </c>
      <c r="DR5" s="30">
        <v>178</v>
      </c>
      <c r="DS5" s="84">
        <v>176</v>
      </c>
      <c r="DT5" s="30">
        <v>175</v>
      </c>
      <c r="DU5" s="30">
        <v>184</v>
      </c>
      <c r="DV5" s="84">
        <v>177</v>
      </c>
      <c r="DW5" s="30">
        <v>191</v>
      </c>
      <c r="DX5" s="30">
        <v>183</v>
      </c>
      <c r="DY5" s="30">
        <v>191</v>
      </c>
      <c r="DZ5" s="30">
        <v>187</v>
      </c>
      <c r="EA5" s="30">
        <v>156</v>
      </c>
      <c r="EB5" s="30">
        <v>151</v>
      </c>
      <c r="EC5" s="30">
        <v>159</v>
      </c>
      <c r="ED5" s="30">
        <v>154</v>
      </c>
      <c r="EE5" s="30">
        <v>158</v>
      </c>
      <c r="EF5" s="30">
        <v>156</v>
      </c>
      <c r="EG5" s="30">
        <v>177</v>
      </c>
      <c r="EH5" s="30">
        <v>172</v>
      </c>
      <c r="EI5" s="30">
        <v>167</v>
      </c>
      <c r="EJ5" s="30">
        <v>162</v>
      </c>
      <c r="EK5" s="30">
        <v>165</v>
      </c>
      <c r="EL5" s="30">
        <v>165</v>
      </c>
      <c r="EM5" s="30">
        <v>176</v>
      </c>
      <c r="EN5" s="30">
        <v>173</v>
      </c>
      <c r="EO5" s="30">
        <v>0</v>
      </c>
    </row>
    <row r="6" spans="1:145" ht="7.5" customHeight="1">
      <c r="A6" s="31" t="s">
        <v>61</v>
      </c>
      <c r="B6" s="33">
        <v>7023</v>
      </c>
      <c r="C6" s="30">
        <v>7653</v>
      </c>
      <c r="D6" s="30">
        <v>7206</v>
      </c>
      <c r="E6" s="30">
        <v>7542</v>
      </c>
      <c r="F6" s="30">
        <v>7107</v>
      </c>
      <c r="G6" s="30">
        <v>7384</v>
      </c>
      <c r="H6" s="30">
        <v>7196</v>
      </c>
      <c r="I6" s="30">
        <v>7532</v>
      </c>
      <c r="J6" s="30">
        <v>7391</v>
      </c>
      <c r="K6" s="11">
        <v>7845</v>
      </c>
      <c r="L6" s="11">
        <v>7555</v>
      </c>
      <c r="M6" s="11">
        <v>8012</v>
      </c>
      <c r="N6" s="30">
        <v>7704</v>
      </c>
      <c r="O6" s="54">
        <v>7803</v>
      </c>
      <c r="P6" s="30">
        <v>7541</v>
      </c>
      <c r="Q6" s="11">
        <v>7963</v>
      </c>
      <c r="R6" s="30">
        <v>7731</v>
      </c>
      <c r="S6" s="30">
        <v>8015</v>
      </c>
      <c r="T6" s="33">
        <v>7410</v>
      </c>
      <c r="U6" s="33">
        <v>7526</v>
      </c>
      <c r="V6" s="33">
        <v>6794</v>
      </c>
      <c r="W6" s="33">
        <v>7153</v>
      </c>
      <c r="X6" s="33">
        <v>6366</v>
      </c>
      <c r="Y6" s="33">
        <v>6799</v>
      </c>
      <c r="Z6" s="33">
        <v>6047</v>
      </c>
      <c r="AA6" s="30">
        <v>5918</v>
      </c>
      <c r="AB6" s="33">
        <v>5241</v>
      </c>
      <c r="AC6" s="33">
        <v>5376</v>
      </c>
      <c r="AD6" s="33">
        <v>4661</v>
      </c>
      <c r="AE6" s="33">
        <v>4972</v>
      </c>
      <c r="AF6" s="33">
        <v>4381</v>
      </c>
      <c r="AG6" s="33">
        <v>5031</v>
      </c>
      <c r="AH6" s="33">
        <v>4285</v>
      </c>
      <c r="AI6" s="33">
        <v>4728</v>
      </c>
      <c r="AJ6" s="33">
        <v>4084</v>
      </c>
      <c r="AK6" s="33">
        <v>4603</v>
      </c>
      <c r="AL6" s="33">
        <v>3993</v>
      </c>
      <c r="AM6" s="33">
        <v>4702</v>
      </c>
      <c r="AN6" s="33">
        <v>4041</v>
      </c>
      <c r="AO6" s="33">
        <v>4948</v>
      </c>
      <c r="AP6" s="33">
        <v>4367</v>
      </c>
      <c r="AQ6" s="30">
        <v>5167</v>
      </c>
      <c r="AR6" s="30">
        <v>4483</v>
      </c>
      <c r="AS6" s="30">
        <v>5002</v>
      </c>
      <c r="AT6" s="30">
        <v>4369</v>
      </c>
      <c r="AU6" s="30">
        <v>6163</v>
      </c>
      <c r="AV6" s="30">
        <v>5380</v>
      </c>
      <c r="AW6" s="30">
        <v>0</v>
      </c>
      <c r="AX6" s="33">
        <v>976</v>
      </c>
      <c r="AY6" s="30">
        <v>962</v>
      </c>
      <c r="AZ6" s="30">
        <v>952</v>
      </c>
      <c r="BA6" s="30">
        <v>905</v>
      </c>
      <c r="BB6" s="30">
        <v>893</v>
      </c>
      <c r="BC6" s="30">
        <v>950</v>
      </c>
      <c r="BD6" s="30">
        <v>942</v>
      </c>
      <c r="BE6" s="30">
        <v>923</v>
      </c>
      <c r="BF6" s="30">
        <v>915</v>
      </c>
      <c r="BG6" s="11">
        <v>910</v>
      </c>
      <c r="BH6" s="11">
        <v>894</v>
      </c>
      <c r="BI6" s="11">
        <v>895</v>
      </c>
      <c r="BJ6" s="11">
        <v>888</v>
      </c>
      <c r="BK6" s="11">
        <v>788</v>
      </c>
      <c r="BL6" s="30">
        <v>782</v>
      </c>
      <c r="BM6" s="54">
        <v>773</v>
      </c>
      <c r="BN6" s="30">
        <v>742</v>
      </c>
      <c r="BO6" s="30">
        <v>810</v>
      </c>
      <c r="BP6" s="33">
        <v>784</v>
      </c>
      <c r="BQ6" s="33">
        <v>827</v>
      </c>
      <c r="BR6" s="73">
        <v>807</v>
      </c>
      <c r="BS6" s="73">
        <v>782</v>
      </c>
      <c r="BT6" s="33">
        <v>750</v>
      </c>
      <c r="BU6" s="33">
        <v>640</v>
      </c>
      <c r="BV6" s="33">
        <v>601</v>
      </c>
      <c r="BW6" s="33">
        <v>446</v>
      </c>
      <c r="BX6" s="33">
        <v>425</v>
      </c>
      <c r="BY6" s="33">
        <v>267</v>
      </c>
      <c r="BZ6" s="33">
        <v>251</v>
      </c>
      <c r="CA6" s="33">
        <v>158</v>
      </c>
      <c r="CB6" s="33">
        <v>166</v>
      </c>
      <c r="CC6" s="33">
        <v>171</v>
      </c>
      <c r="CD6" s="33">
        <v>158</v>
      </c>
      <c r="CE6" s="33">
        <v>183</v>
      </c>
      <c r="CF6" s="33">
        <v>166</v>
      </c>
      <c r="CG6" s="33">
        <v>192</v>
      </c>
      <c r="CH6" s="33">
        <v>175</v>
      </c>
      <c r="CI6" s="33">
        <v>234</v>
      </c>
      <c r="CJ6" s="33">
        <v>207</v>
      </c>
      <c r="CK6" s="33">
        <v>359</v>
      </c>
      <c r="CL6" s="33">
        <v>346</v>
      </c>
      <c r="CM6" s="30">
        <v>537</v>
      </c>
      <c r="CN6" s="30">
        <v>491</v>
      </c>
      <c r="CO6" s="54">
        <v>640</v>
      </c>
      <c r="CP6" s="30">
        <v>586</v>
      </c>
      <c r="CQ6" s="30">
        <v>793</v>
      </c>
      <c r="CR6" s="30">
        <v>777</v>
      </c>
      <c r="CS6" s="30">
        <v>0</v>
      </c>
      <c r="CT6" s="33">
        <v>132</v>
      </c>
      <c r="CU6" s="30">
        <v>135</v>
      </c>
      <c r="CV6" s="30">
        <v>134</v>
      </c>
      <c r="CW6" s="30">
        <v>131</v>
      </c>
      <c r="CX6" s="30">
        <v>134</v>
      </c>
      <c r="CY6" s="30">
        <v>126</v>
      </c>
      <c r="CZ6" s="30">
        <v>131</v>
      </c>
      <c r="DA6" s="30">
        <v>128</v>
      </c>
      <c r="DB6" s="30">
        <v>128</v>
      </c>
      <c r="DC6" s="11">
        <v>137</v>
      </c>
      <c r="DD6" s="11">
        <v>134</v>
      </c>
      <c r="DE6" s="11">
        <v>130</v>
      </c>
      <c r="DF6" s="11">
        <v>131</v>
      </c>
      <c r="DG6" s="11">
        <v>142</v>
      </c>
      <c r="DH6" s="30">
        <v>136</v>
      </c>
      <c r="DI6" s="54">
        <v>135</v>
      </c>
      <c r="DJ6" s="30">
        <v>131</v>
      </c>
      <c r="DK6" s="30">
        <v>130</v>
      </c>
      <c r="DL6" s="30">
        <v>127</v>
      </c>
      <c r="DM6" s="30">
        <v>122</v>
      </c>
      <c r="DN6" s="30">
        <v>118</v>
      </c>
      <c r="DO6" s="30">
        <v>146</v>
      </c>
      <c r="DP6" s="30">
        <v>143</v>
      </c>
      <c r="DQ6" s="30">
        <v>153</v>
      </c>
      <c r="DR6" s="30">
        <v>155</v>
      </c>
      <c r="DS6" s="84">
        <v>149</v>
      </c>
      <c r="DT6" s="30">
        <v>150</v>
      </c>
      <c r="DU6" s="30">
        <v>166</v>
      </c>
      <c r="DV6" s="84">
        <v>160</v>
      </c>
      <c r="DW6" s="30">
        <v>176</v>
      </c>
      <c r="DX6" s="30">
        <v>167</v>
      </c>
      <c r="DY6" s="30">
        <v>170</v>
      </c>
      <c r="DZ6" s="30">
        <v>167</v>
      </c>
      <c r="EA6" s="30">
        <v>131</v>
      </c>
      <c r="EB6" s="30">
        <v>127</v>
      </c>
      <c r="EC6" s="30">
        <v>124</v>
      </c>
      <c r="ED6" s="30">
        <v>119</v>
      </c>
      <c r="EE6" s="30">
        <v>124</v>
      </c>
      <c r="EF6" s="30">
        <v>121</v>
      </c>
      <c r="EG6" s="30">
        <v>133</v>
      </c>
      <c r="EH6" s="30">
        <v>131</v>
      </c>
      <c r="EI6" s="30">
        <v>131</v>
      </c>
      <c r="EJ6" s="30">
        <v>126</v>
      </c>
      <c r="EK6" s="30">
        <v>126</v>
      </c>
      <c r="EL6" s="30">
        <v>124</v>
      </c>
      <c r="EM6" s="30">
        <v>133</v>
      </c>
      <c r="EN6" s="30">
        <v>139</v>
      </c>
      <c r="EO6" s="30">
        <v>0</v>
      </c>
    </row>
    <row r="7" spans="1:145" ht="7.5" customHeight="1">
      <c r="A7" s="31" t="s">
        <v>31</v>
      </c>
      <c r="B7" s="33">
        <v>7103</v>
      </c>
      <c r="C7" s="30">
        <v>7827</v>
      </c>
      <c r="D7" s="30">
        <v>7377</v>
      </c>
      <c r="E7" s="30">
        <v>7932</v>
      </c>
      <c r="F7" s="30">
        <v>7489</v>
      </c>
      <c r="G7" s="30">
        <v>7985</v>
      </c>
      <c r="H7" s="30">
        <v>7705</v>
      </c>
      <c r="I7" s="30">
        <v>8120</v>
      </c>
      <c r="J7" s="30">
        <v>7840</v>
      </c>
      <c r="K7" s="11">
        <v>8425</v>
      </c>
      <c r="L7" s="11">
        <v>8079</v>
      </c>
      <c r="M7" s="11">
        <v>8640</v>
      </c>
      <c r="N7" s="30">
        <v>8256</v>
      </c>
      <c r="O7" s="54">
        <v>8579</v>
      </c>
      <c r="P7" s="30">
        <v>8241</v>
      </c>
      <c r="Q7" s="11">
        <v>8560</v>
      </c>
      <c r="R7" s="30">
        <v>8242</v>
      </c>
      <c r="S7" s="30">
        <v>8637</v>
      </c>
      <c r="T7" s="33">
        <v>8151</v>
      </c>
      <c r="U7" s="33">
        <v>8416</v>
      </c>
      <c r="V7" s="33">
        <v>7704</v>
      </c>
      <c r="W7" s="33">
        <v>8315</v>
      </c>
      <c r="X7" s="33">
        <v>7583</v>
      </c>
      <c r="Y7" s="33">
        <v>8003</v>
      </c>
      <c r="Z7" s="33">
        <v>7246</v>
      </c>
      <c r="AA7" s="30">
        <v>7329</v>
      </c>
      <c r="AB7" s="33">
        <v>6566</v>
      </c>
      <c r="AC7" s="33">
        <v>6840</v>
      </c>
      <c r="AD7" s="33">
        <v>6202</v>
      </c>
      <c r="AE7" s="33">
        <v>6473</v>
      </c>
      <c r="AF7" s="33">
        <v>5798</v>
      </c>
      <c r="AG7" s="33">
        <v>6222</v>
      </c>
      <c r="AH7" s="33">
        <v>5605</v>
      </c>
      <c r="AI7" s="33">
        <v>5965</v>
      </c>
      <c r="AJ7" s="33">
        <v>5260</v>
      </c>
      <c r="AK7" s="33">
        <v>5712</v>
      </c>
      <c r="AL7" s="33">
        <v>5010</v>
      </c>
      <c r="AM7" s="33">
        <v>5636</v>
      </c>
      <c r="AN7" s="33">
        <v>4950</v>
      </c>
      <c r="AO7" s="33">
        <v>5506</v>
      </c>
      <c r="AP7" s="33">
        <v>4947</v>
      </c>
      <c r="AQ7" s="30">
        <v>5322</v>
      </c>
      <c r="AR7" s="30">
        <v>4688</v>
      </c>
      <c r="AS7" s="30">
        <v>5215</v>
      </c>
      <c r="AT7" s="30">
        <v>4520</v>
      </c>
      <c r="AU7" s="30">
        <v>5496</v>
      </c>
      <c r="AV7" s="30">
        <v>4842</v>
      </c>
      <c r="AW7" s="30">
        <v>0</v>
      </c>
      <c r="AX7" s="33">
        <v>971</v>
      </c>
      <c r="AY7" s="30">
        <v>947</v>
      </c>
      <c r="AZ7" s="30">
        <v>931</v>
      </c>
      <c r="BA7" s="30">
        <v>928</v>
      </c>
      <c r="BB7" s="30">
        <v>916</v>
      </c>
      <c r="BC7" s="30">
        <v>972</v>
      </c>
      <c r="BD7" s="30">
        <v>962</v>
      </c>
      <c r="BE7" s="30">
        <v>944</v>
      </c>
      <c r="BF7" s="30">
        <v>932</v>
      </c>
      <c r="BG7" s="11">
        <v>981</v>
      </c>
      <c r="BH7" s="11">
        <v>960</v>
      </c>
      <c r="BI7" s="11">
        <v>996</v>
      </c>
      <c r="BJ7" s="11">
        <v>978</v>
      </c>
      <c r="BK7" s="11">
        <v>927</v>
      </c>
      <c r="BL7" s="30">
        <v>911</v>
      </c>
      <c r="BM7" s="54">
        <v>814</v>
      </c>
      <c r="BN7" s="30">
        <v>804</v>
      </c>
      <c r="BO7" s="30">
        <v>865</v>
      </c>
      <c r="BP7" s="33">
        <v>832</v>
      </c>
      <c r="BQ7" s="33">
        <v>911</v>
      </c>
      <c r="BR7" s="73">
        <v>886</v>
      </c>
      <c r="BS7" s="73">
        <v>918</v>
      </c>
      <c r="BT7" s="33">
        <v>891</v>
      </c>
      <c r="BU7" s="33">
        <v>858</v>
      </c>
      <c r="BV7" s="33">
        <v>823</v>
      </c>
      <c r="BW7" s="33">
        <v>741</v>
      </c>
      <c r="BX7" s="33">
        <v>723</v>
      </c>
      <c r="BY7" s="33">
        <v>678</v>
      </c>
      <c r="BZ7" s="33">
        <v>653</v>
      </c>
      <c r="CA7" s="33">
        <v>580</v>
      </c>
      <c r="CB7" s="33">
        <v>562</v>
      </c>
      <c r="CC7" s="33">
        <v>532</v>
      </c>
      <c r="CD7" s="33">
        <v>520</v>
      </c>
      <c r="CE7" s="33">
        <v>480</v>
      </c>
      <c r="CF7" s="33">
        <v>454</v>
      </c>
      <c r="CG7" s="33">
        <v>445</v>
      </c>
      <c r="CH7" s="33">
        <v>411</v>
      </c>
      <c r="CI7" s="33">
        <v>442</v>
      </c>
      <c r="CJ7" s="33">
        <v>419</v>
      </c>
      <c r="CK7" s="33">
        <v>517</v>
      </c>
      <c r="CL7" s="33">
        <v>495</v>
      </c>
      <c r="CM7" s="30">
        <v>558</v>
      </c>
      <c r="CN7" s="30">
        <v>525</v>
      </c>
      <c r="CO7" s="54">
        <v>633</v>
      </c>
      <c r="CP7" s="30">
        <v>592</v>
      </c>
      <c r="CQ7" s="30">
        <v>722</v>
      </c>
      <c r="CR7" s="30">
        <v>688</v>
      </c>
      <c r="CS7" s="30">
        <v>0</v>
      </c>
      <c r="CT7" s="33">
        <v>170</v>
      </c>
      <c r="CU7" s="30">
        <v>172</v>
      </c>
      <c r="CV7" s="30">
        <v>168</v>
      </c>
      <c r="CW7" s="30">
        <v>167</v>
      </c>
      <c r="CX7" s="30">
        <v>170</v>
      </c>
      <c r="CY7" s="30">
        <v>161</v>
      </c>
      <c r="CZ7" s="30">
        <v>164</v>
      </c>
      <c r="DA7" s="30">
        <v>144</v>
      </c>
      <c r="DB7" s="30">
        <v>144</v>
      </c>
      <c r="DC7" s="11">
        <v>160</v>
      </c>
      <c r="DD7" s="11">
        <v>157</v>
      </c>
      <c r="DE7" s="11">
        <v>163</v>
      </c>
      <c r="DF7" s="11">
        <v>163</v>
      </c>
      <c r="DG7" s="11">
        <v>173</v>
      </c>
      <c r="DH7" s="30">
        <v>167</v>
      </c>
      <c r="DI7" s="54">
        <v>161</v>
      </c>
      <c r="DJ7" s="30">
        <v>155</v>
      </c>
      <c r="DK7" s="30">
        <v>137</v>
      </c>
      <c r="DL7" s="30">
        <v>134</v>
      </c>
      <c r="DM7" s="30">
        <v>127</v>
      </c>
      <c r="DN7" s="30">
        <v>123</v>
      </c>
      <c r="DO7" s="30">
        <v>152</v>
      </c>
      <c r="DP7" s="30">
        <v>149</v>
      </c>
      <c r="DQ7" s="30">
        <v>160</v>
      </c>
      <c r="DR7" s="30">
        <v>160</v>
      </c>
      <c r="DS7" s="84">
        <v>154</v>
      </c>
      <c r="DT7" s="30">
        <v>155</v>
      </c>
      <c r="DU7" s="30">
        <v>170</v>
      </c>
      <c r="DV7" s="84">
        <v>164</v>
      </c>
      <c r="DW7" s="30">
        <v>178</v>
      </c>
      <c r="DX7" s="30">
        <v>170</v>
      </c>
      <c r="DY7" s="30">
        <v>171</v>
      </c>
      <c r="DZ7" s="30">
        <v>168</v>
      </c>
      <c r="EA7" s="30">
        <v>134</v>
      </c>
      <c r="EB7" s="30">
        <v>130</v>
      </c>
      <c r="EC7" s="30">
        <v>128</v>
      </c>
      <c r="ED7" s="30">
        <v>123</v>
      </c>
      <c r="EE7" s="30">
        <v>126</v>
      </c>
      <c r="EF7" s="30">
        <v>123</v>
      </c>
      <c r="EG7" s="30">
        <v>138</v>
      </c>
      <c r="EH7" s="30">
        <v>136</v>
      </c>
      <c r="EI7" s="30">
        <v>134</v>
      </c>
      <c r="EJ7" s="30">
        <v>128</v>
      </c>
      <c r="EK7" s="30">
        <v>132</v>
      </c>
      <c r="EL7" s="30">
        <v>130</v>
      </c>
      <c r="EM7" s="30">
        <v>136</v>
      </c>
      <c r="EN7" s="30">
        <v>136</v>
      </c>
      <c r="EO7" s="30">
        <v>0</v>
      </c>
    </row>
    <row r="8" spans="1:145" ht="7.5" customHeight="1">
      <c r="A8" s="31" t="s">
        <v>61</v>
      </c>
      <c r="B8" s="33">
        <v>6583</v>
      </c>
      <c r="C8" s="30">
        <v>7249</v>
      </c>
      <c r="D8" s="30">
        <v>6826</v>
      </c>
      <c r="E8" s="30">
        <v>7221</v>
      </c>
      <c r="F8" s="30">
        <v>6855</v>
      </c>
      <c r="G8" s="30">
        <v>7116</v>
      </c>
      <c r="H8" s="30">
        <v>6927</v>
      </c>
      <c r="I8" s="30">
        <v>7286</v>
      </c>
      <c r="J8" s="30">
        <v>7111</v>
      </c>
      <c r="K8" s="11">
        <v>7481</v>
      </c>
      <c r="L8" s="11">
        <v>7212</v>
      </c>
      <c r="M8" s="11">
        <v>7619</v>
      </c>
      <c r="N8" s="30">
        <v>7328</v>
      </c>
      <c r="O8" s="54">
        <v>7420</v>
      </c>
      <c r="P8" s="30">
        <v>7175</v>
      </c>
      <c r="Q8" s="11">
        <v>7360</v>
      </c>
      <c r="R8" s="30">
        <v>7170</v>
      </c>
      <c r="S8" s="30">
        <v>7177</v>
      </c>
      <c r="T8" s="33">
        <v>6618</v>
      </c>
      <c r="U8" s="33">
        <v>6595</v>
      </c>
      <c r="V8" s="33">
        <v>5905</v>
      </c>
      <c r="W8" s="33">
        <v>6178</v>
      </c>
      <c r="X8" s="33">
        <v>5518</v>
      </c>
      <c r="Y8" s="33">
        <v>5816</v>
      </c>
      <c r="Z8" s="33">
        <v>5146</v>
      </c>
      <c r="AA8" s="30">
        <v>5032</v>
      </c>
      <c r="AB8" s="33">
        <v>4408</v>
      </c>
      <c r="AC8" s="33">
        <v>4529</v>
      </c>
      <c r="AD8" s="33">
        <v>3923</v>
      </c>
      <c r="AE8" s="33">
        <v>4163</v>
      </c>
      <c r="AF8" s="33">
        <v>3625</v>
      </c>
      <c r="AG8" s="33">
        <v>4049</v>
      </c>
      <c r="AH8" s="33">
        <v>3420</v>
      </c>
      <c r="AI8" s="33">
        <v>3619</v>
      </c>
      <c r="AJ8" s="33">
        <v>3118</v>
      </c>
      <c r="AK8" s="33">
        <v>3436</v>
      </c>
      <c r="AL8" s="33">
        <v>2962</v>
      </c>
      <c r="AM8" s="33">
        <v>3309</v>
      </c>
      <c r="AN8" s="33">
        <v>2836</v>
      </c>
      <c r="AO8" s="33">
        <v>3444</v>
      </c>
      <c r="AP8" s="33">
        <v>3092</v>
      </c>
      <c r="AQ8" s="30">
        <v>3501</v>
      </c>
      <c r="AR8" s="30">
        <v>3052</v>
      </c>
      <c r="AS8" s="30">
        <v>3409</v>
      </c>
      <c r="AT8" s="30">
        <v>2976</v>
      </c>
      <c r="AU8" s="30">
        <v>3776</v>
      </c>
      <c r="AV8" s="30">
        <v>3422</v>
      </c>
      <c r="AW8" s="30">
        <v>0</v>
      </c>
      <c r="AX8" s="33">
        <v>952</v>
      </c>
      <c r="AY8" s="30">
        <v>925</v>
      </c>
      <c r="AZ8" s="30">
        <v>911</v>
      </c>
      <c r="BA8" s="30">
        <v>905</v>
      </c>
      <c r="BB8" s="30">
        <v>893</v>
      </c>
      <c r="BC8" s="30">
        <v>950</v>
      </c>
      <c r="BD8" s="30">
        <v>942</v>
      </c>
      <c r="BE8" s="30">
        <v>923</v>
      </c>
      <c r="BF8" s="30">
        <v>914</v>
      </c>
      <c r="BG8" s="11">
        <v>909</v>
      </c>
      <c r="BH8" s="11">
        <v>894</v>
      </c>
      <c r="BI8" s="11">
        <v>895</v>
      </c>
      <c r="BJ8" s="11">
        <v>888</v>
      </c>
      <c r="BK8" s="11">
        <v>788</v>
      </c>
      <c r="BL8" s="30">
        <v>782</v>
      </c>
      <c r="BM8" s="54">
        <v>650</v>
      </c>
      <c r="BN8" s="30">
        <v>639</v>
      </c>
      <c r="BO8" s="30">
        <v>591</v>
      </c>
      <c r="BP8" s="33">
        <v>579</v>
      </c>
      <c r="BQ8" s="33">
        <v>545</v>
      </c>
      <c r="BR8" s="73">
        <v>528</v>
      </c>
      <c r="BS8" s="73">
        <v>474</v>
      </c>
      <c r="BT8" s="33">
        <v>449</v>
      </c>
      <c r="BU8" s="33">
        <v>367</v>
      </c>
      <c r="BV8" s="33">
        <v>352</v>
      </c>
      <c r="BW8" s="33">
        <v>258</v>
      </c>
      <c r="BX8" s="33">
        <v>249</v>
      </c>
      <c r="BY8" s="33">
        <v>187</v>
      </c>
      <c r="BZ8" s="33">
        <v>179</v>
      </c>
      <c r="CA8" s="33">
        <v>105</v>
      </c>
      <c r="CB8" s="33">
        <v>105</v>
      </c>
      <c r="CC8" s="33">
        <v>92</v>
      </c>
      <c r="CD8" s="33">
        <v>91</v>
      </c>
      <c r="CE8" s="33">
        <v>87</v>
      </c>
      <c r="CF8" s="33">
        <v>83</v>
      </c>
      <c r="CG8" s="33">
        <v>81</v>
      </c>
      <c r="CH8" s="33">
        <v>78</v>
      </c>
      <c r="CI8" s="33">
        <v>99</v>
      </c>
      <c r="CJ8" s="33">
        <v>95</v>
      </c>
      <c r="CK8" s="33">
        <v>200</v>
      </c>
      <c r="CL8" s="33">
        <v>196</v>
      </c>
      <c r="CM8" s="30">
        <v>269</v>
      </c>
      <c r="CN8" s="30">
        <v>258</v>
      </c>
      <c r="CO8" s="54">
        <v>363</v>
      </c>
      <c r="CP8" s="30">
        <v>346</v>
      </c>
      <c r="CQ8" s="30">
        <v>475</v>
      </c>
      <c r="CR8" s="30">
        <v>470</v>
      </c>
      <c r="CS8" s="30">
        <v>0</v>
      </c>
      <c r="CT8" s="33">
        <v>132</v>
      </c>
      <c r="CU8" s="30">
        <v>135</v>
      </c>
      <c r="CV8" s="30">
        <v>134</v>
      </c>
      <c r="CW8" s="30">
        <v>131</v>
      </c>
      <c r="CX8" s="30">
        <v>134</v>
      </c>
      <c r="CY8" s="30">
        <v>126</v>
      </c>
      <c r="CZ8" s="30">
        <v>131</v>
      </c>
      <c r="DA8" s="30">
        <v>128</v>
      </c>
      <c r="DB8" s="30">
        <v>128</v>
      </c>
      <c r="DC8" s="11">
        <v>137</v>
      </c>
      <c r="DD8" s="11">
        <v>134</v>
      </c>
      <c r="DE8" s="11">
        <v>130</v>
      </c>
      <c r="DF8" s="11">
        <v>131</v>
      </c>
      <c r="DG8" s="11">
        <v>142</v>
      </c>
      <c r="DH8" s="30">
        <v>136</v>
      </c>
      <c r="DI8" s="54">
        <v>135</v>
      </c>
      <c r="DJ8" s="30">
        <v>131</v>
      </c>
      <c r="DK8" s="30">
        <v>130</v>
      </c>
      <c r="DL8" s="30">
        <v>127</v>
      </c>
      <c r="DM8" s="30">
        <v>122</v>
      </c>
      <c r="DN8" s="30">
        <v>118</v>
      </c>
      <c r="DO8" s="30">
        <v>146</v>
      </c>
      <c r="DP8" s="30">
        <v>143</v>
      </c>
      <c r="DQ8" s="30">
        <v>153</v>
      </c>
      <c r="DR8" s="30">
        <v>155</v>
      </c>
      <c r="DS8" s="84">
        <v>149</v>
      </c>
      <c r="DT8" s="30">
        <v>150</v>
      </c>
      <c r="DU8" s="30">
        <v>166</v>
      </c>
      <c r="DV8" s="84">
        <v>160</v>
      </c>
      <c r="DW8" s="30">
        <v>176</v>
      </c>
      <c r="DX8" s="30">
        <v>167</v>
      </c>
      <c r="DY8" s="30">
        <v>170</v>
      </c>
      <c r="DZ8" s="30">
        <v>167</v>
      </c>
      <c r="EA8" s="30">
        <v>131</v>
      </c>
      <c r="EB8" s="30">
        <v>127</v>
      </c>
      <c r="EC8" s="30">
        <v>124</v>
      </c>
      <c r="ED8" s="30">
        <v>119</v>
      </c>
      <c r="EE8" s="30">
        <v>124</v>
      </c>
      <c r="EF8" s="30">
        <v>121</v>
      </c>
      <c r="EG8" s="30">
        <v>133</v>
      </c>
      <c r="EH8" s="30">
        <v>131</v>
      </c>
      <c r="EI8" s="30">
        <v>131</v>
      </c>
      <c r="EJ8" s="30">
        <v>126</v>
      </c>
      <c r="EK8" s="30">
        <v>126</v>
      </c>
      <c r="EL8" s="30">
        <v>124</v>
      </c>
      <c r="EM8" s="30">
        <v>133</v>
      </c>
      <c r="EN8" s="30">
        <v>131</v>
      </c>
      <c r="EO8" s="30">
        <v>0</v>
      </c>
    </row>
    <row r="9" spans="1:145" ht="7.5" customHeight="1">
      <c r="A9" s="31" t="s">
        <v>32</v>
      </c>
      <c r="B9" s="33">
        <v>88</v>
      </c>
      <c r="C9" s="30">
        <v>93</v>
      </c>
      <c r="D9" s="30">
        <v>89</v>
      </c>
      <c r="E9" s="30">
        <v>95</v>
      </c>
      <c r="F9" s="30">
        <v>96</v>
      </c>
      <c r="G9" s="30">
        <v>96</v>
      </c>
      <c r="H9" s="30">
        <v>95</v>
      </c>
      <c r="I9" s="30">
        <v>125</v>
      </c>
      <c r="J9" s="30">
        <v>123</v>
      </c>
      <c r="K9" s="11">
        <v>123</v>
      </c>
      <c r="L9" s="11">
        <v>125</v>
      </c>
      <c r="M9" s="11">
        <v>107</v>
      </c>
      <c r="N9" s="30">
        <v>105</v>
      </c>
      <c r="O9" s="54">
        <v>108</v>
      </c>
      <c r="P9" s="30">
        <v>104</v>
      </c>
      <c r="Q9" s="11">
        <v>50</v>
      </c>
      <c r="R9" s="30">
        <v>44</v>
      </c>
      <c r="S9" s="30">
        <v>66</v>
      </c>
      <c r="T9" s="33">
        <v>63</v>
      </c>
      <c r="U9" s="33">
        <v>41</v>
      </c>
      <c r="V9" s="33">
        <v>41</v>
      </c>
      <c r="W9" s="33">
        <v>21</v>
      </c>
      <c r="X9" s="33">
        <v>21</v>
      </c>
      <c r="Y9" s="33">
        <v>19</v>
      </c>
      <c r="Z9" s="33">
        <v>18</v>
      </c>
      <c r="AA9" s="30">
        <v>22</v>
      </c>
      <c r="AB9" s="33">
        <v>20</v>
      </c>
      <c r="AC9" s="33">
        <v>14</v>
      </c>
      <c r="AD9" s="33">
        <v>13</v>
      </c>
      <c r="AE9" s="33">
        <v>13</v>
      </c>
      <c r="AF9" s="33">
        <v>13</v>
      </c>
      <c r="AG9" s="33">
        <v>20</v>
      </c>
      <c r="AH9" s="33">
        <v>19</v>
      </c>
      <c r="AI9" s="33">
        <v>22</v>
      </c>
      <c r="AJ9" s="33">
        <v>21</v>
      </c>
      <c r="AK9" s="33">
        <v>31</v>
      </c>
      <c r="AL9" s="33">
        <v>30</v>
      </c>
      <c r="AM9" s="33">
        <v>28</v>
      </c>
      <c r="AN9" s="33">
        <v>28</v>
      </c>
      <c r="AO9" s="33">
        <v>31</v>
      </c>
      <c r="AP9" s="33">
        <v>28</v>
      </c>
      <c r="AQ9" s="30">
        <v>24</v>
      </c>
      <c r="AR9" s="30">
        <v>25</v>
      </c>
      <c r="AS9" s="30">
        <v>29</v>
      </c>
      <c r="AT9" s="30">
        <v>31</v>
      </c>
      <c r="AU9" s="30">
        <v>33</v>
      </c>
      <c r="AV9" s="30">
        <v>28</v>
      </c>
      <c r="AW9" s="30">
        <v>0</v>
      </c>
      <c r="AX9" s="33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30">
        <v>0</v>
      </c>
      <c r="BM9" s="54">
        <v>0</v>
      </c>
      <c r="BN9" s="30">
        <v>0</v>
      </c>
      <c r="BO9" s="30">
        <v>0</v>
      </c>
      <c r="BP9" s="33">
        <v>0</v>
      </c>
      <c r="BQ9" s="33">
        <v>0</v>
      </c>
      <c r="BR9" s="73">
        <v>0</v>
      </c>
      <c r="BS9" s="7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0">
        <v>0</v>
      </c>
      <c r="CN9" s="30">
        <v>0</v>
      </c>
      <c r="CO9" s="54">
        <v>0</v>
      </c>
      <c r="CP9" s="30">
        <v>0</v>
      </c>
      <c r="CQ9" s="30">
        <v>0</v>
      </c>
      <c r="CR9" s="30">
        <v>0</v>
      </c>
      <c r="CS9" s="30">
        <v>0</v>
      </c>
      <c r="CT9" s="33">
        <v>88</v>
      </c>
      <c r="CU9" s="30">
        <v>93</v>
      </c>
      <c r="CV9" s="30">
        <v>89</v>
      </c>
      <c r="CW9" s="30">
        <v>95</v>
      </c>
      <c r="CX9" s="30">
        <v>96</v>
      </c>
      <c r="CY9" s="30">
        <v>96</v>
      </c>
      <c r="CZ9" s="30">
        <v>95</v>
      </c>
      <c r="DA9" s="30">
        <v>125</v>
      </c>
      <c r="DB9" s="30">
        <v>123</v>
      </c>
      <c r="DC9" s="11">
        <v>123</v>
      </c>
      <c r="DD9" s="11">
        <v>125</v>
      </c>
      <c r="DE9" s="11">
        <v>107</v>
      </c>
      <c r="DF9" s="11">
        <v>105</v>
      </c>
      <c r="DG9" s="11">
        <v>108</v>
      </c>
      <c r="DH9" s="30">
        <v>104</v>
      </c>
      <c r="DI9" s="54">
        <v>50</v>
      </c>
      <c r="DJ9" s="30">
        <v>44</v>
      </c>
      <c r="DK9" s="30">
        <v>66</v>
      </c>
      <c r="DL9" s="30">
        <v>63</v>
      </c>
      <c r="DM9" s="30">
        <v>41</v>
      </c>
      <c r="DN9" s="30">
        <v>41</v>
      </c>
      <c r="DO9" s="30">
        <v>21</v>
      </c>
      <c r="DP9" s="30">
        <v>21</v>
      </c>
      <c r="DQ9" s="30">
        <v>19</v>
      </c>
      <c r="DR9" s="30">
        <v>18</v>
      </c>
      <c r="DS9" s="84">
        <v>22</v>
      </c>
      <c r="DT9" s="30">
        <v>20</v>
      </c>
      <c r="DU9" s="30">
        <v>14</v>
      </c>
      <c r="DV9" s="84">
        <v>13</v>
      </c>
      <c r="DW9" s="30">
        <v>13</v>
      </c>
      <c r="DX9" s="30">
        <v>13</v>
      </c>
      <c r="DY9" s="30">
        <v>20</v>
      </c>
      <c r="DZ9" s="30">
        <v>19</v>
      </c>
      <c r="EA9" s="30">
        <v>22</v>
      </c>
      <c r="EB9" s="30">
        <v>21</v>
      </c>
      <c r="EC9" s="30">
        <v>31</v>
      </c>
      <c r="ED9" s="30">
        <v>30</v>
      </c>
      <c r="EE9" s="30">
        <v>28</v>
      </c>
      <c r="EF9" s="30">
        <v>28</v>
      </c>
      <c r="EG9" s="30">
        <v>31</v>
      </c>
      <c r="EH9" s="30">
        <v>28</v>
      </c>
      <c r="EI9" s="30">
        <v>24</v>
      </c>
      <c r="EJ9" s="30">
        <v>25</v>
      </c>
      <c r="EK9" s="30">
        <v>29</v>
      </c>
      <c r="EL9" s="30">
        <v>31</v>
      </c>
      <c r="EM9" s="30">
        <v>33</v>
      </c>
      <c r="EN9" s="30">
        <v>28</v>
      </c>
      <c r="EO9" s="30">
        <v>0</v>
      </c>
    </row>
    <row r="10" spans="1:145" ht="7.5" customHeight="1">
      <c r="A10" s="31" t="s">
        <v>61</v>
      </c>
      <c r="B10" s="33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11">
        <v>0</v>
      </c>
      <c r="L10" s="11">
        <v>0</v>
      </c>
      <c r="M10" s="11">
        <v>0</v>
      </c>
      <c r="N10" s="30">
        <v>0</v>
      </c>
      <c r="O10" s="54">
        <v>0</v>
      </c>
      <c r="P10" s="30">
        <v>0</v>
      </c>
      <c r="Q10" s="11">
        <v>0</v>
      </c>
      <c r="R10" s="30">
        <v>0</v>
      </c>
      <c r="S10" s="30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0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8</v>
      </c>
      <c r="AW10" s="30">
        <v>0</v>
      </c>
      <c r="AX10" s="33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30">
        <v>0</v>
      </c>
      <c r="BM10" s="54">
        <v>0</v>
      </c>
      <c r="BN10" s="30">
        <v>0</v>
      </c>
      <c r="BO10" s="30">
        <v>0</v>
      </c>
      <c r="BP10" s="33">
        <v>0</v>
      </c>
      <c r="BQ10" s="33">
        <v>0</v>
      </c>
      <c r="BR10" s="73">
        <v>0</v>
      </c>
      <c r="BS10" s="7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0">
        <v>0</v>
      </c>
      <c r="CN10" s="30">
        <v>0</v>
      </c>
      <c r="CO10" s="54">
        <v>0</v>
      </c>
      <c r="CP10" s="30">
        <v>0</v>
      </c>
      <c r="CQ10" s="30">
        <v>0</v>
      </c>
      <c r="CR10" s="30">
        <v>0</v>
      </c>
      <c r="CS10" s="30">
        <v>0</v>
      </c>
      <c r="CT10" s="33">
        <v>0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0">
        <v>0</v>
      </c>
      <c r="DA10" s="30">
        <v>0</v>
      </c>
      <c r="DB10" s="30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30">
        <v>0</v>
      </c>
      <c r="DI10" s="54">
        <v>0</v>
      </c>
      <c r="DJ10" s="30">
        <v>0</v>
      </c>
      <c r="DK10" s="30">
        <v>0</v>
      </c>
      <c r="DL10" s="30">
        <v>0</v>
      </c>
      <c r="DM10" s="30">
        <v>0</v>
      </c>
      <c r="DN10" s="30">
        <v>0</v>
      </c>
      <c r="DO10" s="30">
        <v>0</v>
      </c>
      <c r="DP10" s="30">
        <v>0</v>
      </c>
      <c r="DQ10" s="30">
        <v>0</v>
      </c>
      <c r="DR10" s="30">
        <v>0</v>
      </c>
      <c r="DS10" s="84">
        <f>SUM(DC10+DE10+DG10+DI10+DK10+DM10+DO10+DQ10)</f>
        <v>0</v>
      </c>
      <c r="DT10" s="30">
        <v>0</v>
      </c>
      <c r="DU10" s="30">
        <v>0</v>
      </c>
      <c r="DV10" s="84">
        <v>0</v>
      </c>
      <c r="DW10" s="30">
        <v>0</v>
      </c>
      <c r="DX10" s="30">
        <v>0</v>
      </c>
      <c r="DY10" s="30">
        <v>0</v>
      </c>
      <c r="DZ10" s="30">
        <v>0</v>
      </c>
      <c r="EA10" s="30">
        <v>0</v>
      </c>
      <c r="EB10" s="30">
        <v>0</v>
      </c>
      <c r="EC10" s="30">
        <v>0</v>
      </c>
      <c r="ED10" s="30">
        <v>0</v>
      </c>
      <c r="EE10" s="30">
        <v>0</v>
      </c>
      <c r="EF10" s="30">
        <v>0</v>
      </c>
      <c r="EG10" s="30">
        <v>0</v>
      </c>
      <c r="EH10" s="30">
        <v>0</v>
      </c>
      <c r="EI10" s="30">
        <v>0</v>
      </c>
      <c r="EJ10" s="30">
        <v>0</v>
      </c>
      <c r="EK10" s="30">
        <v>0</v>
      </c>
      <c r="EL10" s="30">
        <v>0</v>
      </c>
      <c r="EM10" s="30">
        <v>0</v>
      </c>
      <c r="EN10" s="30">
        <v>8</v>
      </c>
      <c r="EO10" s="30">
        <v>0</v>
      </c>
    </row>
    <row r="11" spans="1:145" ht="7.5" customHeight="1">
      <c r="A11" s="31" t="s">
        <v>33</v>
      </c>
      <c r="B11" s="33">
        <v>4454</v>
      </c>
      <c r="C11" s="30">
        <v>5417</v>
      </c>
      <c r="D11" s="30">
        <v>5114</v>
      </c>
      <c r="E11" s="30">
        <v>6436</v>
      </c>
      <c r="F11" s="30">
        <v>5317</v>
      </c>
      <c r="G11" s="30">
        <v>6776</v>
      </c>
      <c r="H11" s="30">
        <v>6006</v>
      </c>
      <c r="I11" s="30">
        <v>6958</v>
      </c>
      <c r="J11" s="30">
        <v>5608</v>
      </c>
      <c r="K11" s="11">
        <v>6274</v>
      </c>
      <c r="L11" s="11">
        <v>5311</v>
      </c>
      <c r="M11" s="11">
        <v>5808</v>
      </c>
      <c r="N11" s="30">
        <v>4820</v>
      </c>
      <c r="O11" s="54">
        <v>5109</v>
      </c>
      <c r="P11" s="30">
        <v>4552</v>
      </c>
      <c r="Q11" s="11">
        <v>4992</v>
      </c>
      <c r="R11" s="30">
        <v>4205</v>
      </c>
      <c r="S11" s="30">
        <v>5237</v>
      </c>
      <c r="T11" s="33">
        <v>4614</v>
      </c>
      <c r="U11" s="33">
        <v>5089</v>
      </c>
      <c r="V11" s="33">
        <v>4416</v>
      </c>
      <c r="W11" s="33">
        <v>4871</v>
      </c>
      <c r="X11" s="33">
        <v>4212</v>
      </c>
      <c r="Y11" s="33">
        <v>4256</v>
      </c>
      <c r="Z11" s="33">
        <v>3692</v>
      </c>
      <c r="AA11" s="30">
        <v>3531</v>
      </c>
      <c r="AB11" s="33">
        <v>3152</v>
      </c>
      <c r="AC11" s="33">
        <v>3110</v>
      </c>
      <c r="AD11" s="33">
        <v>2799</v>
      </c>
      <c r="AE11" s="33">
        <v>3027</v>
      </c>
      <c r="AF11" s="33">
        <v>2884</v>
      </c>
      <c r="AG11" s="33">
        <v>3283</v>
      </c>
      <c r="AH11" s="33">
        <v>2891</v>
      </c>
      <c r="AI11" s="33">
        <v>3198</v>
      </c>
      <c r="AJ11" s="33">
        <v>2860</v>
      </c>
      <c r="AK11" s="33">
        <v>3153</v>
      </c>
      <c r="AL11" s="33">
        <v>2873</v>
      </c>
      <c r="AM11" s="33">
        <v>3395</v>
      </c>
      <c r="AN11" s="33">
        <v>3070</v>
      </c>
      <c r="AO11" s="33">
        <v>3450</v>
      </c>
      <c r="AP11" s="33">
        <v>3144</v>
      </c>
      <c r="AQ11" s="30">
        <v>3592</v>
      </c>
      <c r="AR11" s="30">
        <v>3222</v>
      </c>
      <c r="AS11" s="30">
        <v>3530</v>
      </c>
      <c r="AT11" s="30">
        <v>3169</v>
      </c>
      <c r="AU11" s="30">
        <v>4711</v>
      </c>
      <c r="AV11" s="30">
        <v>3953</v>
      </c>
      <c r="AW11" s="30">
        <v>0</v>
      </c>
      <c r="AX11" s="33">
        <v>1249</v>
      </c>
      <c r="AY11" s="30">
        <v>1345</v>
      </c>
      <c r="AZ11" s="30">
        <v>1403</v>
      </c>
      <c r="BA11" s="30">
        <v>2022</v>
      </c>
      <c r="BB11" s="30">
        <v>1707</v>
      </c>
      <c r="BC11" s="30">
        <v>2144</v>
      </c>
      <c r="BD11" s="30">
        <v>1908</v>
      </c>
      <c r="BE11" s="30">
        <v>2324</v>
      </c>
      <c r="BF11" s="30">
        <v>1834</v>
      </c>
      <c r="BG11" s="11">
        <v>1938</v>
      </c>
      <c r="BH11" s="11">
        <v>1658</v>
      </c>
      <c r="BI11" s="11">
        <v>1777</v>
      </c>
      <c r="BJ11" s="11">
        <v>1510</v>
      </c>
      <c r="BK11" s="11">
        <v>1616</v>
      </c>
      <c r="BL11" s="30">
        <v>1560</v>
      </c>
      <c r="BM11" s="54">
        <v>1679</v>
      </c>
      <c r="BN11" s="30">
        <v>1401</v>
      </c>
      <c r="BO11" s="30">
        <v>1786</v>
      </c>
      <c r="BP11" s="33">
        <v>1622</v>
      </c>
      <c r="BQ11" s="33">
        <v>1822</v>
      </c>
      <c r="BR11" s="73">
        <v>1747</v>
      </c>
      <c r="BS11" s="73">
        <v>1850</v>
      </c>
      <c r="BT11" s="33">
        <v>1626</v>
      </c>
      <c r="BU11" s="33">
        <v>1588</v>
      </c>
      <c r="BV11" s="33">
        <v>1448</v>
      </c>
      <c r="BW11" s="33">
        <v>1335</v>
      </c>
      <c r="BX11" s="33">
        <v>1221</v>
      </c>
      <c r="BY11" s="33">
        <v>1116</v>
      </c>
      <c r="BZ11" s="33">
        <v>1003</v>
      </c>
      <c r="CA11" s="33">
        <v>957</v>
      </c>
      <c r="CB11" s="33">
        <v>905</v>
      </c>
      <c r="CC11" s="33">
        <v>932</v>
      </c>
      <c r="CD11" s="33">
        <v>873</v>
      </c>
      <c r="CE11" s="33">
        <v>897</v>
      </c>
      <c r="CF11" s="33">
        <v>789</v>
      </c>
      <c r="CG11" s="33">
        <v>856</v>
      </c>
      <c r="CH11" s="33">
        <v>760</v>
      </c>
      <c r="CI11" s="33">
        <v>861</v>
      </c>
      <c r="CJ11" s="33">
        <v>766</v>
      </c>
      <c r="CK11" s="33">
        <v>891</v>
      </c>
      <c r="CL11" s="33">
        <v>811</v>
      </c>
      <c r="CM11" s="30">
        <v>933</v>
      </c>
      <c r="CN11" s="30">
        <v>796</v>
      </c>
      <c r="CO11" s="54">
        <v>912</v>
      </c>
      <c r="CP11" s="30">
        <v>810</v>
      </c>
      <c r="CQ11" s="30">
        <v>1145</v>
      </c>
      <c r="CR11" s="30">
        <v>1022</v>
      </c>
      <c r="CS11" s="30">
        <v>0</v>
      </c>
      <c r="CT11" s="33">
        <v>0</v>
      </c>
      <c r="CU11" s="30">
        <v>0</v>
      </c>
      <c r="CV11" s="30">
        <v>0</v>
      </c>
      <c r="CW11" s="30">
        <v>0</v>
      </c>
      <c r="CX11" s="30">
        <v>0</v>
      </c>
      <c r="CY11" s="30">
        <v>0</v>
      </c>
      <c r="CZ11" s="30">
        <v>0</v>
      </c>
      <c r="DA11" s="30">
        <v>0</v>
      </c>
      <c r="DB11" s="30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30">
        <v>0</v>
      </c>
      <c r="DI11" s="54">
        <v>0</v>
      </c>
      <c r="DJ11" s="30">
        <v>0</v>
      </c>
      <c r="DK11" s="30">
        <v>0</v>
      </c>
      <c r="DL11" s="30">
        <v>0</v>
      </c>
      <c r="DM11" s="30">
        <v>0</v>
      </c>
      <c r="DN11" s="30">
        <v>0</v>
      </c>
      <c r="DO11" s="30">
        <v>0</v>
      </c>
      <c r="DP11" s="30">
        <v>0</v>
      </c>
      <c r="DQ11" s="30">
        <v>0</v>
      </c>
      <c r="DR11" s="30">
        <v>0</v>
      </c>
      <c r="DS11" s="84">
        <f>SUM(DC11+DE11+DG11+DI11+DK11+DM11+DO11+DQ11)</f>
        <v>0</v>
      </c>
      <c r="DT11" s="30">
        <v>0</v>
      </c>
      <c r="DU11" s="30">
        <v>0</v>
      </c>
      <c r="DV11" s="84">
        <v>0</v>
      </c>
      <c r="DW11" s="30">
        <v>0</v>
      </c>
      <c r="DX11" s="30">
        <v>0</v>
      </c>
      <c r="DY11" s="30">
        <v>0</v>
      </c>
      <c r="DZ11" s="30">
        <v>0</v>
      </c>
      <c r="EA11" s="30">
        <v>0</v>
      </c>
      <c r="EB11" s="30">
        <v>0</v>
      </c>
      <c r="EC11" s="30">
        <v>0</v>
      </c>
      <c r="ED11" s="30">
        <v>1</v>
      </c>
      <c r="EE11" s="30">
        <v>4</v>
      </c>
      <c r="EF11" s="30">
        <v>5</v>
      </c>
      <c r="EG11" s="30">
        <v>8</v>
      </c>
      <c r="EH11" s="30">
        <v>8</v>
      </c>
      <c r="EI11" s="30">
        <v>9</v>
      </c>
      <c r="EJ11" s="30">
        <v>9</v>
      </c>
      <c r="EK11" s="30">
        <v>4</v>
      </c>
      <c r="EL11" s="30">
        <v>4</v>
      </c>
      <c r="EM11" s="30">
        <v>7</v>
      </c>
      <c r="EN11" s="30">
        <v>9</v>
      </c>
      <c r="EO11" s="30">
        <v>0</v>
      </c>
    </row>
    <row r="12" spans="1:145" ht="7.5" customHeight="1">
      <c r="A12" s="31" t="s">
        <v>61</v>
      </c>
      <c r="B12" s="33">
        <v>440</v>
      </c>
      <c r="C12" s="30">
        <v>404</v>
      </c>
      <c r="D12" s="30">
        <v>380</v>
      </c>
      <c r="E12" s="30">
        <v>321</v>
      </c>
      <c r="F12" s="30">
        <v>252</v>
      </c>
      <c r="G12" s="30">
        <v>268</v>
      </c>
      <c r="H12" s="30">
        <v>269</v>
      </c>
      <c r="I12" s="30">
        <v>246</v>
      </c>
      <c r="J12" s="30">
        <v>280</v>
      </c>
      <c r="K12" s="11">
        <v>364</v>
      </c>
      <c r="L12" s="11">
        <v>343</v>
      </c>
      <c r="M12" s="11">
        <v>393</v>
      </c>
      <c r="N12" s="30">
        <v>376</v>
      </c>
      <c r="O12" s="54">
        <v>383</v>
      </c>
      <c r="P12" s="30">
        <v>366</v>
      </c>
      <c r="Q12" s="11">
        <v>603</v>
      </c>
      <c r="R12" s="30">
        <v>561</v>
      </c>
      <c r="S12" s="30">
        <v>838</v>
      </c>
      <c r="T12" s="33">
        <v>792</v>
      </c>
      <c r="U12" s="33">
        <v>931</v>
      </c>
      <c r="V12" s="33">
        <v>889</v>
      </c>
      <c r="W12" s="33">
        <v>975</v>
      </c>
      <c r="X12" s="33">
        <v>848</v>
      </c>
      <c r="Y12" s="33">
        <v>983</v>
      </c>
      <c r="Z12" s="33">
        <v>901</v>
      </c>
      <c r="AA12" s="30">
        <v>886</v>
      </c>
      <c r="AB12" s="33">
        <v>833</v>
      </c>
      <c r="AC12" s="33">
        <v>847</v>
      </c>
      <c r="AD12" s="33">
        <v>738</v>
      </c>
      <c r="AE12" s="33">
        <v>809</v>
      </c>
      <c r="AF12" s="33">
        <v>756</v>
      </c>
      <c r="AG12" s="33">
        <v>982</v>
      </c>
      <c r="AH12" s="33">
        <v>865</v>
      </c>
      <c r="AI12" s="33">
        <v>1109</v>
      </c>
      <c r="AJ12" s="33">
        <v>966</v>
      </c>
      <c r="AK12" s="33">
        <v>1167</v>
      </c>
      <c r="AL12" s="33">
        <v>1031</v>
      </c>
      <c r="AM12" s="33">
        <v>1393</v>
      </c>
      <c r="AN12" s="33">
        <v>12045</v>
      </c>
      <c r="AO12" s="33">
        <v>1504</v>
      </c>
      <c r="AP12" s="33">
        <v>1385</v>
      </c>
      <c r="AQ12" s="30">
        <v>1666</v>
      </c>
      <c r="AR12" s="30">
        <v>1431</v>
      </c>
      <c r="AS12" s="30">
        <v>1593</v>
      </c>
      <c r="AT12" s="30">
        <v>1393</v>
      </c>
      <c r="AU12" s="30">
        <v>2387</v>
      </c>
      <c r="AV12" s="30">
        <v>1950</v>
      </c>
      <c r="AW12" s="30">
        <v>0</v>
      </c>
      <c r="AX12" s="33">
        <v>24</v>
      </c>
      <c r="AY12" s="30">
        <v>37</v>
      </c>
      <c r="AZ12" s="30">
        <v>41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1</v>
      </c>
      <c r="BG12" s="11">
        <v>1</v>
      </c>
      <c r="BH12" s="11">
        <v>0</v>
      </c>
      <c r="BI12" s="11">
        <v>0</v>
      </c>
      <c r="BJ12" s="11">
        <v>0</v>
      </c>
      <c r="BK12" s="11">
        <v>0</v>
      </c>
      <c r="BL12" s="30">
        <v>0</v>
      </c>
      <c r="BM12" s="54">
        <v>123</v>
      </c>
      <c r="BN12" s="30">
        <v>103</v>
      </c>
      <c r="BO12" s="30">
        <v>219</v>
      </c>
      <c r="BP12" s="33">
        <v>205</v>
      </c>
      <c r="BQ12" s="33">
        <v>282</v>
      </c>
      <c r="BR12" s="73">
        <v>279</v>
      </c>
      <c r="BS12" s="73">
        <v>308</v>
      </c>
      <c r="BT12" s="33">
        <v>301</v>
      </c>
      <c r="BU12" s="33">
        <v>273</v>
      </c>
      <c r="BV12" s="33">
        <v>249</v>
      </c>
      <c r="BW12" s="33">
        <v>188</v>
      </c>
      <c r="BX12" s="33">
        <v>176</v>
      </c>
      <c r="BY12" s="33">
        <v>80</v>
      </c>
      <c r="BZ12" s="33">
        <v>72</v>
      </c>
      <c r="CA12" s="33">
        <v>53</v>
      </c>
      <c r="CB12" s="33">
        <v>61</v>
      </c>
      <c r="CC12" s="33">
        <v>79</v>
      </c>
      <c r="CD12" s="33">
        <v>67</v>
      </c>
      <c r="CE12" s="33">
        <v>96</v>
      </c>
      <c r="CF12" s="33">
        <v>83</v>
      </c>
      <c r="CG12" s="33">
        <v>111</v>
      </c>
      <c r="CH12" s="33">
        <v>97</v>
      </c>
      <c r="CI12" s="33">
        <v>135</v>
      </c>
      <c r="CJ12" s="33">
        <v>112</v>
      </c>
      <c r="CK12" s="33">
        <v>159</v>
      </c>
      <c r="CL12" s="33">
        <v>150</v>
      </c>
      <c r="CM12" s="30">
        <v>268</v>
      </c>
      <c r="CN12" s="30">
        <v>233</v>
      </c>
      <c r="CO12" s="54">
        <v>277</v>
      </c>
      <c r="CP12" s="30">
        <v>240</v>
      </c>
      <c r="CQ12" s="30">
        <v>318</v>
      </c>
      <c r="CR12" s="30">
        <v>307</v>
      </c>
      <c r="CS12" s="30">
        <v>0</v>
      </c>
      <c r="CT12" s="33">
        <v>0</v>
      </c>
      <c r="CU12" s="30">
        <v>0</v>
      </c>
      <c r="CV12" s="30">
        <v>0</v>
      </c>
      <c r="CW12" s="30">
        <v>0</v>
      </c>
      <c r="CX12" s="30">
        <v>0</v>
      </c>
      <c r="CY12" s="30">
        <v>0</v>
      </c>
      <c r="CZ12" s="30">
        <v>0</v>
      </c>
      <c r="DA12" s="30">
        <v>0</v>
      </c>
      <c r="DB12" s="30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30">
        <v>0</v>
      </c>
      <c r="DI12" s="54">
        <v>0</v>
      </c>
      <c r="DJ12" s="30">
        <v>0</v>
      </c>
      <c r="DK12" s="30">
        <v>0</v>
      </c>
      <c r="DL12" s="30">
        <v>0</v>
      </c>
      <c r="DM12" s="30">
        <v>0</v>
      </c>
      <c r="DN12" s="30">
        <v>0</v>
      </c>
      <c r="DO12" s="30">
        <v>0</v>
      </c>
      <c r="DP12" s="30">
        <v>0</v>
      </c>
      <c r="DQ12" s="30">
        <v>0</v>
      </c>
      <c r="DR12" s="30">
        <v>0</v>
      </c>
      <c r="DS12" s="84">
        <f>SUM(DC12+DE12+DG12+DI12+DK12+DM12+DO12+DQ12)</f>
        <v>0</v>
      </c>
      <c r="DT12" s="30">
        <v>0</v>
      </c>
      <c r="DU12" s="30">
        <v>0</v>
      </c>
      <c r="DV12" s="84">
        <v>0</v>
      </c>
      <c r="DW12" s="30">
        <v>0</v>
      </c>
      <c r="DX12" s="30">
        <v>0</v>
      </c>
      <c r="DY12" s="30">
        <v>0</v>
      </c>
      <c r="DZ12" s="30">
        <v>0</v>
      </c>
      <c r="EA12" s="30">
        <v>0</v>
      </c>
      <c r="EB12" s="30">
        <v>0</v>
      </c>
      <c r="EC12" s="30">
        <v>0</v>
      </c>
      <c r="ED12" s="30">
        <v>0</v>
      </c>
      <c r="EE12" s="30">
        <v>0</v>
      </c>
      <c r="EF12" s="30">
        <v>0</v>
      </c>
      <c r="EG12" s="30">
        <v>0</v>
      </c>
      <c r="EH12" s="30">
        <v>0</v>
      </c>
      <c r="EI12" s="30">
        <v>0</v>
      </c>
      <c r="EJ12" s="30">
        <v>0</v>
      </c>
      <c r="EK12" s="30">
        <v>0</v>
      </c>
      <c r="EL12" s="30">
        <v>0</v>
      </c>
      <c r="EM12" s="30">
        <v>0</v>
      </c>
      <c r="EN12" s="30">
        <v>0</v>
      </c>
      <c r="EO12" s="30">
        <v>0</v>
      </c>
    </row>
    <row r="13" spans="1:145" ht="7.5" customHeight="1">
      <c r="A13" s="31" t="s">
        <v>34</v>
      </c>
      <c r="B13" s="33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6</v>
      </c>
      <c r="I13" s="30">
        <v>0</v>
      </c>
      <c r="J13" s="30">
        <v>0</v>
      </c>
      <c r="K13" s="11">
        <v>0</v>
      </c>
      <c r="L13" s="11">
        <v>0</v>
      </c>
      <c r="M13" s="11">
        <v>0</v>
      </c>
      <c r="N13" s="30">
        <v>0</v>
      </c>
      <c r="O13" s="54">
        <v>0</v>
      </c>
      <c r="P13" s="30">
        <v>0</v>
      </c>
      <c r="Q13" s="11">
        <v>0</v>
      </c>
      <c r="R13" s="30">
        <v>0</v>
      </c>
      <c r="S13" s="30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0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2</v>
      </c>
      <c r="AG13" s="33">
        <v>2</v>
      </c>
      <c r="AH13" s="33">
        <v>1</v>
      </c>
      <c r="AI13" s="33">
        <v>12</v>
      </c>
      <c r="AJ13" s="33">
        <v>7</v>
      </c>
      <c r="AK13" s="33">
        <v>16</v>
      </c>
      <c r="AL13" s="33">
        <v>12</v>
      </c>
      <c r="AM13" s="33">
        <v>10</v>
      </c>
      <c r="AN13" s="33">
        <v>10</v>
      </c>
      <c r="AO13" s="33">
        <v>2</v>
      </c>
      <c r="AP13" s="33">
        <v>1</v>
      </c>
      <c r="AQ13" s="30">
        <v>16</v>
      </c>
      <c r="AR13" s="30">
        <v>11</v>
      </c>
      <c r="AS13" s="30">
        <v>27</v>
      </c>
      <c r="AT13" s="30">
        <v>16</v>
      </c>
      <c r="AU13" s="30">
        <v>23</v>
      </c>
      <c r="AV13" s="30">
        <v>20</v>
      </c>
      <c r="AW13" s="30">
        <v>0</v>
      </c>
      <c r="AX13" s="33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11">
        <v>0</v>
      </c>
      <c r="BH13" s="11">
        <v>0</v>
      </c>
      <c r="BI13" s="11">
        <v>0</v>
      </c>
      <c r="BJ13" s="11"/>
      <c r="BK13" s="11">
        <v>0</v>
      </c>
      <c r="BL13" s="30">
        <v>0</v>
      </c>
      <c r="BM13" s="54">
        <v>0</v>
      </c>
      <c r="BN13" s="30">
        <v>0</v>
      </c>
      <c r="BO13" s="30">
        <v>0</v>
      </c>
      <c r="BP13" s="33">
        <v>0</v>
      </c>
      <c r="BQ13" s="33">
        <v>0</v>
      </c>
      <c r="BR13" s="73">
        <v>0</v>
      </c>
      <c r="BS13" s="7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0">
        <v>0</v>
      </c>
      <c r="CN13" s="30">
        <v>0</v>
      </c>
      <c r="CO13" s="54">
        <v>0</v>
      </c>
      <c r="CP13" s="30">
        <v>0</v>
      </c>
      <c r="CQ13" s="30">
        <v>0</v>
      </c>
      <c r="CR13" s="30">
        <v>0</v>
      </c>
      <c r="CS13" s="30">
        <v>0</v>
      </c>
      <c r="CT13" s="33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30">
        <v>0</v>
      </c>
      <c r="DI13" s="54">
        <v>0</v>
      </c>
      <c r="DJ13" s="30">
        <v>0</v>
      </c>
      <c r="DK13" s="30">
        <v>0</v>
      </c>
      <c r="DL13" s="30">
        <v>0</v>
      </c>
      <c r="DM13" s="30">
        <v>0</v>
      </c>
      <c r="DN13" s="30">
        <v>0</v>
      </c>
      <c r="DO13" s="30">
        <v>0</v>
      </c>
      <c r="DP13" s="30">
        <v>0</v>
      </c>
      <c r="DQ13" s="30">
        <v>0</v>
      </c>
      <c r="DR13" s="30">
        <v>0</v>
      </c>
      <c r="DS13" s="84">
        <f>SUM(DC13+DE13+DG13+DI13+DK13+DM13+DO13+DQ13)</f>
        <v>0</v>
      </c>
      <c r="DT13" s="30">
        <v>0</v>
      </c>
      <c r="DU13" s="30">
        <v>0</v>
      </c>
      <c r="DV13" s="84">
        <v>0</v>
      </c>
      <c r="DW13" s="30">
        <v>0</v>
      </c>
      <c r="DX13" s="30">
        <v>0</v>
      </c>
      <c r="DY13" s="30">
        <v>0</v>
      </c>
      <c r="DZ13" s="30">
        <v>0</v>
      </c>
      <c r="EA13" s="30">
        <v>0</v>
      </c>
      <c r="EB13" s="30">
        <v>0</v>
      </c>
      <c r="EC13" s="30">
        <v>0</v>
      </c>
      <c r="ED13" s="30">
        <v>0</v>
      </c>
      <c r="EE13" s="30">
        <v>0</v>
      </c>
      <c r="EF13" s="30">
        <v>0</v>
      </c>
      <c r="EG13" s="30">
        <v>0</v>
      </c>
      <c r="EH13" s="30">
        <v>0</v>
      </c>
      <c r="EI13" s="30">
        <v>0</v>
      </c>
      <c r="EJ13" s="30">
        <v>0</v>
      </c>
      <c r="EK13" s="30">
        <v>0</v>
      </c>
      <c r="EL13" s="30">
        <v>0</v>
      </c>
      <c r="EM13" s="30">
        <v>0</v>
      </c>
      <c r="EN13" s="30">
        <v>0</v>
      </c>
      <c r="EO13" s="30">
        <v>0</v>
      </c>
    </row>
    <row r="14" spans="1:109" ht="7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</row>
    <row r="15" spans="1:109" ht="7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145" ht="12.75" customHeight="1">
      <c r="A16" s="92" t="s">
        <v>0</v>
      </c>
      <c r="B16" s="122" t="s">
        <v>28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AX16" s="122" t="s">
        <v>14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4"/>
      <c r="CT16" s="122" t="s">
        <v>101</v>
      </c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</row>
    <row r="17" spans="1:145" ht="21.75" customHeight="1">
      <c r="A17" s="31"/>
      <c r="B17" s="46" t="s">
        <v>19</v>
      </c>
      <c r="C17" s="47" t="s">
        <v>20</v>
      </c>
      <c r="D17" s="47" t="s">
        <v>21</v>
      </c>
      <c r="E17" s="47" t="s">
        <v>22</v>
      </c>
      <c r="F17" s="48" t="s">
        <v>23</v>
      </c>
      <c r="G17" s="48" t="s">
        <v>24</v>
      </c>
      <c r="H17" s="47" t="s">
        <v>25</v>
      </c>
      <c r="I17" s="49" t="s">
        <v>26</v>
      </c>
      <c r="J17" s="47" t="s">
        <v>39</v>
      </c>
      <c r="K17" s="49" t="s">
        <v>40</v>
      </c>
      <c r="L17" s="49" t="s">
        <v>42</v>
      </c>
      <c r="M17" s="49" t="s">
        <v>43</v>
      </c>
      <c r="N17" s="49" t="s">
        <v>48</v>
      </c>
      <c r="O17" s="49" t="s">
        <v>49</v>
      </c>
      <c r="P17" s="62" t="s">
        <v>51</v>
      </c>
      <c r="Q17" s="63" t="s">
        <v>52</v>
      </c>
      <c r="R17" s="62" t="s">
        <v>53</v>
      </c>
      <c r="S17" s="62" t="s">
        <v>54</v>
      </c>
      <c r="T17" s="55" t="s">
        <v>57</v>
      </c>
      <c r="U17" s="55" t="s">
        <v>58</v>
      </c>
      <c r="V17" s="55" t="s">
        <v>62</v>
      </c>
      <c r="W17" s="55" t="s">
        <v>63</v>
      </c>
      <c r="X17" s="55" t="s">
        <v>65</v>
      </c>
      <c r="Y17" s="55" t="s">
        <v>66</v>
      </c>
      <c r="Z17" s="55" t="s">
        <v>76</v>
      </c>
      <c r="AA17" s="55" t="s">
        <v>77</v>
      </c>
      <c r="AB17" s="55" t="s">
        <v>78</v>
      </c>
      <c r="AC17" s="55" t="s">
        <v>79</v>
      </c>
      <c r="AD17" s="55" t="s">
        <v>80</v>
      </c>
      <c r="AE17" s="55" t="s">
        <v>81</v>
      </c>
      <c r="AF17" s="55" t="s">
        <v>82</v>
      </c>
      <c r="AG17" s="55" t="s">
        <v>83</v>
      </c>
      <c r="AH17" s="91" t="s">
        <v>86</v>
      </c>
      <c r="AI17" s="91" t="s">
        <v>87</v>
      </c>
      <c r="AJ17" s="91" t="s">
        <v>88</v>
      </c>
      <c r="AK17" s="91" t="s">
        <v>89</v>
      </c>
      <c r="AL17" s="91" t="s">
        <v>90</v>
      </c>
      <c r="AM17" s="91" t="s">
        <v>91</v>
      </c>
      <c r="AN17" s="91" t="s">
        <v>92</v>
      </c>
      <c r="AO17" s="91" t="s">
        <v>93</v>
      </c>
      <c r="AP17" s="91" t="s">
        <v>94</v>
      </c>
      <c r="AQ17" s="91" t="s">
        <v>95</v>
      </c>
      <c r="AR17" s="97" t="s">
        <v>96</v>
      </c>
      <c r="AS17" s="97" t="s">
        <v>97</v>
      </c>
      <c r="AT17" s="97" t="s">
        <v>104</v>
      </c>
      <c r="AU17" s="91" t="s">
        <v>105</v>
      </c>
      <c r="AV17" s="97" t="s">
        <v>107</v>
      </c>
      <c r="AW17" s="91" t="s">
        <v>108</v>
      </c>
      <c r="AX17" s="32" t="s">
        <v>19</v>
      </c>
      <c r="AY17" s="27" t="s">
        <v>20</v>
      </c>
      <c r="AZ17" s="27" t="s">
        <v>21</v>
      </c>
      <c r="BA17" s="27" t="s">
        <v>22</v>
      </c>
      <c r="BB17" s="28" t="s">
        <v>23</v>
      </c>
      <c r="BC17" s="28" t="s">
        <v>24</v>
      </c>
      <c r="BD17" s="27" t="s">
        <v>25</v>
      </c>
      <c r="BE17" s="27" t="s">
        <v>26</v>
      </c>
      <c r="BF17" s="27" t="s">
        <v>39</v>
      </c>
      <c r="BG17" s="29" t="s">
        <v>40</v>
      </c>
      <c r="BH17" s="29" t="s">
        <v>42</v>
      </c>
      <c r="BI17" s="29" t="s">
        <v>43</v>
      </c>
      <c r="BJ17" s="29" t="s">
        <v>48</v>
      </c>
      <c r="BK17" s="29" t="s">
        <v>49</v>
      </c>
      <c r="BL17" s="55" t="s">
        <v>51</v>
      </c>
      <c r="BM17" s="61" t="s">
        <v>52</v>
      </c>
      <c r="BN17" s="62" t="s">
        <v>53</v>
      </c>
      <c r="BO17" s="55" t="s">
        <v>54</v>
      </c>
      <c r="BP17" s="55" t="s">
        <v>57</v>
      </c>
      <c r="BQ17" s="55" t="s">
        <v>58</v>
      </c>
      <c r="BR17" s="55" t="s">
        <v>62</v>
      </c>
      <c r="BS17" s="55" t="s">
        <v>63</v>
      </c>
      <c r="BT17" s="55" t="s">
        <v>65</v>
      </c>
      <c r="BU17" s="55" t="s">
        <v>66</v>
      </c>
      <c r="BV17" s="55" t="s">
        <v>76</v>
      </c>
      <c r="BW17" s="55" t="s">
        <v>77</v>
      </c>
      <c r="BX17" s="55" t="s">
        <v>78</v>
      </c>
      <c r="BY17" s="55" t="s">
        <v>79</v>
      </c>
      <c r="BZ17" s="55" t="s">
        <v>80</v>
      </c>
      <c r="CA17" s="55" t="s">
        <v>81</v>
      </c>
      <c r="CB17" s="55" t="s">
        <v>82</v>
      </c>
      <c r="CC17" s="55" t="s">
        <v>83</v>
      </c>
      <c r="CD17" s="91" t="s">
        <v>86</v>
      </c>
      <c r="CE17" s="91" t="s">
        <v>87</v>
      </c>
      <c r="CF17" s="91" t="s">
        <v>88</v>
      </c>
      <c r="CG17" s="91" t="s">
        <v>89</v>
      </c>
      <c r="CH17" s="91" t="s">
        <v>90</v>
      </c>
      <c r="CI17" s="91" t="s">
        <v>91</v>
      </c>
      <c r="CJ17" s="91" t="s">
        <v>92</v>
      </c>
      <c r="CK17" s="91" t="s">
        <v>93</v>
      </c>
      <c r="CL17" s="91" t="s">
        <v>94</v>
      </c>
      <c r="CM17" s="97" t="s">
        <v>95</v>
      </c>
      <c r="CN17" s="97" t="s">
        <v>96</v>
      </c>
      <c r="CO17" s="97" t="s">
        <v>97</v>
      </c>
      <c r="CP17" s="97" t="s">
        <v>104</v>
      </c>
      <c r="CQ17" s="97" t="s">
        <v>105</v>
      </c>
      <c r="CR17" s="97" t="s">
        <v>107</v>
      </c>
      <c r="CS17" s="97" t="s">
        <v>108</v>
      </c>
      <c r="CT17" s="46" t="s">
        <v>19</v>
      </c>
      <c r="CU17" s="47" t="s">
        <v>20</v>
      </c>
      <c r="CV17" s="47" t="s">
        <v>21</v>
      </c>
      <c r="CW17" s="47" t="s">
        <v>22</v>
      </c>
      <c r="CX17" s="48" t="s">
        <v>23</v>
      </c>
      <c r="CY17" s="48" t="s">
        <v>24</v>
      </c>
      <c r="CZ17" s="47" t="s">
        <v>25</v>
      </c>
      <c r="DA17" s="47" t="s">
        <v>26</v>
      </c>
      <c r="DB17" s="47" t="s">
        <v>39</v>
      </c>
      <c r="DC17" s="49" t="s">
        <v>40</v>
      </c>
      <c r="DD17" s="49" t="s">
        <v>42</v>
      </c>
      <c r="DE17" s="49" t="s">
        <v>43</v>
      </c>
      <c r="DF17" s="49" t="s">
        <v>48</v>
      </c>
      <c r="DG17" s="27" t="s">
        <v>49</v>
      </c>
      <c r="DH17" s="55" t="s">
        <v>51</v>
      </c>
      <c r="DI17" s="61" t="s">
        <v>52</v>
      </c>
      <c r="DJ17" s="62" t="s">
        <v>53</v>
      </c>
      <c r="DK17" s="55" t="s">
        <v>54</v>
      </c>
      <c r="DL17" s="55" t="s">
        <v>57</v>
      </c>
      <c r="DM17" s="55" t="s">
        <v>58</v>
      </c>
      <c r="DN17" s="55" t="s">
        <v>62</v>
      </c>
      <c r="DO17" s="55" t="s">
        <v>63</v>
      </c>
      <c r="DP17" s="55" t="s">
        <v>65</v>
      </c>
      <c r="DQ17" s="55" t="s">
        <v>66</v>
      </c>
      <c r="DR17" s="55" t="s">
        <v>76</v>
      </c>
      <c r="DS17" s="55" t="s">
        <v>77</v>
      </c>
      <c r="DT17" s="55" t="s">
        <v>78</v>
      </c>
      <c r="DU17" s="55" t="s">
        <v>79</v>
      </c>
      <c r="DV17" s="55" t="s">
        <v>80</v>
      </c>
      <c r="DW17" s="55" t="s">
        <v>81</v>
      </c>
      <c r="DX17" s="55" t="s">
        <v>82</v>
      </c>
      <c r="DY17" s="55" t="s">
        <v>83</v>
      </c>
      <c r="DZ17" s="91" t="s">
        <v>86</v>
      </c>
      <c r="EA17" s="91" t="s">
        <v>87</v>
      </c>
      <c r="EB17" s="91" t="s">
        <v>88</v>
      </c>
      <c r="EC17" s="91" t="s">
        <v>89</v>
      </c>
      <c r="ED17" s="91" t="s">
        <v>90</v>
      </c>
      <c r="EE17" s="91" t="s">
        <v>91</v>
      </c>
      <c r="EF17" s="91" t="s">
        <v>92</v>
      </c>
      <c r="EG17" s="91" t="s">
        <v>93</v>
      </c>
      <c r="EH17" s="91" t="s">
        <v>94</v>
      </c>
      <c r="EI17" s="97" t="s">
        <v>95</v>
      </c>
      <c r="EJ17" s="91" t="s">
        <v>96</v>
      </c>
      <c r="EK17" s="97" t="s">
        <v>97</v>
      </c>
      <c r="EL17" s="91" t="s">
        <v>104</v>
      </c>
      <c r="EM17" s="97" t="s">
        <v>105</v>
      </c>
      <c r="EN17" s="91" t="s">
        <v>107</v>
      </c>
      <c r="EO17" s="97" t="s">
        <v>108</v>
      </c>
    </row>
    <row r="18" spans="1:145" ht="7.5" customHeight="1">
      <c r="A18" s="31" t="s">
        <v>30</v>
      </c>
      <c r="B18" s="33">
        <v>2427</v>
      </c>
      <c r="C18" s="30">
        <v>2491</v>
      </c>
      <c r="D18" s="30">
        <v>2521</v>
      </c>
      <c r="E18" s="30">
        <v>2656</v>
      </c>
      <c r="F18" s="30">
        <v>2551</v>
      </c>
      <c r="G18" s="30">
        <v>2621</v>
      </c>
      <c r="H18" s="30">
        <v>2691</v>
      </c>
      <c r="I18" s="11">
        <v>2546</v>
      </c>
      <c r="J18" s="30">
        <v>2507</v>
      </c>
      <c r="K18" s="11">
        <v>2755</v>
      </c>
      <c r="L18" s="11">
        <v>2677</v>
      </c>
      <c r="M18" s="11">
        <v>2827</v>
      </c>
      <c r="N18" s="11">
        <v>2636</v>
      </c>
      <c r="O18" s="11">
        <v>2625</v>
      </c>
      <c r="P18" s="30">
        <v>2496</v>
      </c>
      <c r="Q18" s="11">
        <v>2440</v>
      </c>
      <c r="R18" s="30">
        <v>2356</v>
      </c>
      <c r="S18" s="30">
        <v>2197</v>
      </c>
      <c r="T18" s="33">
        <v>2128</v>
      </c>
      <c r="U18" s="33">
        <v>1988</v>
      </c>
      <c r="V18" s="33">
        <v>1771</v>
      </c>
      <c r="W18" s="33">
        <v>1782</v>
      </c>
      <c r="X18" s="33">
        <v>1578</v>
      </c>
      <c r="Y18" s="33">
        <v>1442</v>
      </c>
      <c r="Z18" s="33">
        <v>1339</v>
      </c>
      <c r="AA18" s="84">
        <v>1213</v>
      </c>
      <c r="AB18" s="90">
        <v>1075</v>
      </c>
      <c r="AC18" s="90">
        <v>1019</v>
      </c>
      <c r="AD18" s="90">
        <v>937</v>
      </c>
      <c r="AE18" s="90">
        <v>1032</v>
      </c>
      <c r="AF18" s="90">
        <v>1040</v>
      </c>
      <c r="AG18" s="90">
        <v>1146</v>
      </c>
      <c r="AH18" s="90">
        <v>988</v>
      </c>
      <c r="AI18" s="90">
        <v>1077</v>
      </c>
      <c r="AJ18" s="90">
        <v>974</v>
      </c>
      <c r="AK18" s="90">
        <v>1028</v>
      </c>
      <c r="AL18" s="90">
        <v>926</v>
      </c>
      <c r="AM18" s="90">
        <v>1045</v>
      </c>
      <c r="AN18" s="90">
        <v>951</v>
      </c>
      <c r="AO18" s="90">
        <v>1087</v>
      </c>
      <c r="AP18" s="33">
        <v>992</v>
      </c>
      <c r="AQ18" s="30">
        <v>1096</v>
      </c>
      <c r="AR18" s="99">
        <v>1008</v>
      </c>
      <c r="AS18" s="99">
        <v>1222</v>
      </c>
      <c r="AT18" s="102">
        <v>1143</v>
      </c>
      <c r="AU18" s="30">
        <v>1420</v>
      </c>
      <c r="AV18" s="99">
        <v>1280</v>
      </c>
      <c r="AW18" s="30">
        <v>0</v>
      </c>
      <c r="AX18" s="33">
        <v>862</v>
      </c>
      <c r="AY18" s="30">
        <v>834</v>
      </c>
      <c r="AZ18" s="30">
        <v>817</v>
      </c>
      <c r="BA18" s="30">
        <v>889</v>
      </c>
      <c r="BB18" s="30">
        <v>861</v>
      </c>
      <c r="BC18" s="30">
        <v>999</v>
      </c>
      <c r="BD18" s="30">
        <v>981</v>
      </c>
      <c r="BE18" s="30">
        <v>1073</v>
      </c>
      <c r="BF18" s="30">
        <v>1027</v>
      </c>
      <c r="BG18" s="11">
        <v>1052</v>
      </c>
      <c r="BH18" s="11">
        <v>985</v>
      </c>
      <c r="BI18" s="11">
        <v>936</v>
      </c>
      <c r="BJ18" s="11">
        <v>885</v>
      </c>
      <c r="BK18" s="11">
        <v>680</v>
      </c>
      <c r="BL18" s="30">
        <v>663</v>
      </c>
      <c r="BM18" s="54">
        <v>577</v>
      </c>
      <c r="BN18" s="30">
        <v>552</v>
      </c>
      <c r="BO18" s="30">
        <v>546</v>
      </c>
      <c r="BP18" s="33">
        <v>524</v>
      </c>
      <c r="BQ18" s="33">
        <v>450</v>
      </c>
      <c r="BR18" s="33">
        <v>424</v>
      </c>
      <c r="BS18" s="33">
        <v>356</v>
      </c>
      <c r="BT18" s="33">
        <v>343</v>
      </c>
      <c r="BU18" s="33">
        <v>276</v>
      </c>
      <c r="BV18" s="82">
        <v>249</v>
      </c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135"/>
      <c r="CP18" s="135"/>
      <c r="CQ18" s="135"/>
      <c r="CR18" s="135"/>
      <c r="CS18" s="135"/>
      <c r="CT18" s="33">
        <v>0</v>
      </c>
      <c r="CU18" s="30">
        <v>154</v>
      </c>
      <c r="CV18" s="30">
        <v>157</v>
      </c>
      <c r="CW18" s="30">
        <v>160</v>
      </c>
      <c r="CX18" s="30">
        <v>160</v>
      </c>
      <c r="CY18" s="30">
        <v>167</v>
      </c>
      <c r="CZ18" s="30">
        <v>167</v>
      </c>
      <c r="DA18" s="30">
        <v>254</v>
      </c>
      <c r="DB18" s="30">
        <v>252</v>
      </c>
      <c r="DC18" s="11">
        <v>338</v>
      </c>
      <c r="DD18" s="11">
        <v>329</v>
      </c>
      <c r="DE18" s="11">
        <v>404</v>
      </c>
      <c r="DF18" s="11">
        <v>391</v>
      </c>
      <c r="DG18" s="30">
        <v>387</v>
      </c>
      <c r="DH18" s="30">
        <v>383</v>
      </c>
      <c r="DI18" s="54">
        <v>372</v>
      </c>
      <c r="DJ18" s="30">
        <v>361</v>
      </c>
      <c r="DK18" s="30">
        <v>488</v>
      </c>
      <c r="DL18" s="30">
        <v>444</v>
      </c>
      <c r="DM18" s="30">
        <v>493</v>
      </c>
      <c r="DN18" s="30">
        <v>468</v>
      </c>
      <c r="DO18" s="30">
        <v>527</v>
      </c>
      <c r="DP18" s="30">
        <v>497</v>
      </c>
      <c r="DQ18" s="30">
        <v>581</v>
      </c>
      <c r="DR18" s="30">
        <v>534</v>
      </c>
      <c r="DS18" s="84">
        <v>680</v>
      </c>
      <c r="DT18" s="30">
        <v>626</v>
      </c>
      <c r="DU18" s="30">
        <v>729</v>
      </c>
      <c r="DV18" s="30">
        <v>657</v>
      </c>
      <c r="DW18" s="30">
        <v>748</v>
      </c>
      <c r="DX18" s="30">
        <v>687</v>
      </c>
      <c r="DY18" s="30">
        <v>770</v>
      </c>
      <c r="DZ18" s="30">
        <v>713</v>
      </c>
      <c r="EA18" s="30">
        <v>792</v>
      </c>
      <c r="EB18" s="30">
        <v>711</v>
      </c>
      <c r="EC18" s="30">
        <v>779</v>
      </c>
      <c r="ED18" s="30">
        <v>704</v>
      </c>
      <c r="EE18" s="30">
        <v>897</v>
      </c>
      <c r="EF18" s="30">
        <v>827</v>
      </c>
      <c r="EG18" s="30">
        <v>934</v>
      </c>
      <c r="EH18" s="30">
        <v>876</v>
      </c>
      <c r="EI18" s="30">
        <v>1011</v>
      </c>
      <c r="EJ18" s="30">
        <v>915</v>
      </c>
      <c r="EK18" s="30">
        <v>959</v>
      </c>
      <c r="EL18" s="30">
        <v>882</v>
      </c>
      <c r="EM18" s="30">
        <v>1281</v>
      </c>
      <c r="EN18" s="30">
        <v>1080</v>
      </c>
      <c r="EO18" s="30">
        <v>0</v>
      </c>
    </row>
    <row r="19" spans="1:145" ht="7.5" customHeight="1">
      <c r="A19" s="31" t="s">
        <v>61</v>
      </c>
      <c r="B19" s="33">
        <v>1353</v>
      </c>
      <c r="C19" s="30">
        <v>1326</v>
      </c>
      <c r="D19" s="30">
        <v>1363</v>
      </c>
      <c r="E19" s="30">
        <v>1330</v>
      </c>
      <c r="F19" s="30">
        <v>1320</v>
      </c>
      <c r="G19" s="30">
        <v>1267</v>
      </c>
      <c r="H19" s="30">
        <v>1270</v>
      </c>
      <c r="I19" s="11">
        <v>1251</v>
      </c>
      <c r="J19" s="30">
        <v>1285</v>
      </c>
      <c r="K19" s="11">
        <v>1382</v>
      </c>
      <c r="L19" s="11">
        <v>1343</v>
      </c>
      <c r="M19" s="11">
        <v>1383</v>
      </c>
      <c r="N19" s="11">
        <v>1366</v>
      </c>
      <c r="O19" s="11">
        <v>1325</v>
      </c>
      <c r="P19" s="30">
        <v>1301</v>
      </c>
      <c r="Q19" s="11">
        <v>1322</v>
      </c>
      <c r="R19" s="30">
        <v>1361</v>
      </c>
      <c r="S19" s="30">
        <v>1317</v>
      </c>
      <c r="T19" s="33">
        <v>1287</v>
      </c>
      <c r="U19" s="33">
        <v>1211</v>
      </c>
      <c r="V19" s="33">
        <v>1123</v>
      </c>
      <c r="W19" s="33">
        <v>1084</v>
      </c>
      <c r="X19" s="33">
        <v>1006</v>
      </c>
      <c r="Y19" s="33">
        <v>861</v>
      </c>
      <c r="Z19" s="33">
        <v>816</v>
      </c>
      <c r="AA19" s="84">
        <v>722</v>
      </c>
      <c r="AB19" s="90">
        <v>668</v>
      </c>
      <c r="AC19" s="90">
        <v>617</v>
      </c>
      <c r="AD19" s="90">
        <v>546</v>
      </c>
      <c r="AE19" s="90">
        <v>597</v>
      </c>
      <c r="AF19" s="90">
        <v>541</v>
      </c>
      <c r="AG19" s="90">
        <v>620</v>
      </c>
      <c r="AH19" s="90">
        <v>567</v>
      </c>
      <c r="AI19" s="90">
        <v>672</v>
      </c>
      <c r="AJ19" s="90">
        <v>610</v>
      </c>
      <c r="AK19" s="90">
        <v>677</v>
      </c>
      <c r="AL19" s="90">
        <v>592</v>
      </c>
      <c r="AM19" s="90">
        <v>740</v>
      </c>
      <c r="AN19" s="90">
        <v>657</v>
      </c>
      <c r="AO19" s="90">
        <v>828</v>
      </c>
      <c r="AP19" s="33">
        <v>757</v>
      </c>
      <c r="AQ19" s="30">
        <v>842</v>
      </c>
      <c r="AR19" s="30">
        <v>755</v>
      </c>
      <c r="AS19" s="30">
        <v>838</v>
      </c>
      <c r="AT19" s="102">
        <v>765</v>
      </c>
      <c r="AU19" s="30">
        <v>1044</v>
      </c>
      <c r="AV19" s="30">
        <v>949</v>
      </c>
      <c r="AW19" s="30">
        <v>0</v>
      </c>
      <c r="AX19" s="33">
        <v>847</v>
      </c>
      <c r="AY19" s="30">
        <v>771</v>
      </c>
      <c r="AZ19" s="30">
        <v>777</v>
      </c>
      <c r="BA19" s="30">
        <v>712</v>
      </c>
      <c r="BB19" s="30">
        <v>704</v>
      </c>
      <c r="BC19" s="30">
        <v>740</v>
      </c>
      <c r="BD19" s="30">
        <v>734</v>
      </c>
      <c r="BE19" s="30">
        <v>718</v>
      </c>
      <c r="BF19" s="30">
        <v>728</v>
      </c>
      <c r="BG19" s="11">
        <v>759</v>
      </c>
      <c r="BH19" s="11">
        <v>733</v>
      </c>
      <c r="BI19" s="11">
        <v>719</v>
      </c>
      <c r="BJ19" s="11">
        <v>706</v>
      </c>
      <c r="BK19" s="11">
        <v>582</v>
      </c>
      <c r="BL19" s="30">
        <v>575</v>
      </c>
      <c r="BM19" s="54">
        <v>521</v>
      </c>
      <c r="BN19" s="30">
        <v>504</v>
      </c>
      <c r="BO19" s="30">
        <v>484</v>
      </c>
      <c r="BP19" s="33">
        <v>474</v>
      </c>
      <c r="BQ19" s="33">
        <v>373</v>
      </c>
      <c r="BR19" s="33">
        <v>366</v>
      </c>
      <c r="BS19" s="33">
        <v>281</v>
      </c>
      <c r="BT19" s="33">
        <v>288</v>
      </c>
      <c r="BU19" s="33">
        <v>237</v>
      </c>
      <c r="BV19" s="82">
        <v>224</v>
      </c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135"/>
      <c r="CP19" s="135"/>
      <c r="CQ19" s="135"/>
      <c r="CR19" s="135"/>
      <c r="CS19" s="135"/>
      <c r="CT19" s="33">
        <v>0</v>
      </c>
      <c r="CU19" s="30">
        <v>154</v>
      </c>
      <c r="CV19" s="30">
        <v>157</v>
      </c>
      <c r="CW19" s="30">
        <v>160</v>
      </c>
      <c r="CX19" s="30">
        <v>160</v>
      </c>
      <c r="CY19" s="30">
        <v>166</v>
      </c>
      <c r="CZ19" s="30">
        <v>166</v>
      </c>
      <c r="DA19" s="30">
        <v>219</v>
      </c>
      <c r="DB19" s="30">
        <v>219</v>
      </c>
      <c r="DC19" s="11">
        <v>258</v>
      </c>
      <c r="DD19" s="11">
        <v>256</v>
      </c>
      <c r="DE19" s="11">
        <v>305</v>
      </c>
      <c r="DF19" s="11">
        <v>302</v>
      </c>
      <c r="DG19" s="30">
        <v>314</v>
      </c>
      <c r="DH19" s="30">
        <v>313</v>
      </c>
      <c r="DI19" s="54">
        <v>320</v>
      </c>
      <c r="DJ19" s="30">
        <v>318</v>
      </c>
      <c r="DK19" s="30">
        <v>378</v>
      </c>
      <c r="DL19" s="30">
        <v>375</v>
      </c>
      <c r="DM19" s="30">
        <v>406</v>
      </c>
      <c r="DN19" s="30">
        <v>403</v>
      </c>
      <c r="DO19" s="30">
        <v>485</v>
      </c>
      <c r="DP19" s="30">
        <v>456</v>
      </c>
      <c r="DQ19" s="30">
        <v>557</v>
      </c>
      <c r="DR19" s="30">
        <v>512</v>
      </c>
      <c r="DS19" s="84">
        <v>636</v>
      </c>
      <c r="DT19" s="30">
        <v>592</v>
      </c>
      <c r="DU19" s="30">
        <v>691</v>
      </c>
      <c r="DV19" s="30">
        <v>619</v>
      </c>
      <c r="DW19" s="30">
        <v>697</v>
      </c>
      <c r="DX19" s="30">
        <v>642</v>
      </c>
      <c r="DY19" s="30">
        <v>733</v>
      </c>
      <c r="DZ19" s="30">
        <v>671</v>
      </c>
      <c r="EA19" s="30">
        <v>727</v>
      </c>
      <c r="EB19" s="30">
        <v>646</v>
      </c>
      <c r="EC19" s="30">
        <v>698</v>
      </c>
      <c r="ED19" s="30">
        <v>635</v>
      </c>
      <c r="EE19" s="30">
        <v>799</v>
      </c>
      <c r="EF19" s="30">
        <v>737</v>
      </c>
      <c r="EG19" s="30">
        <v>843</v>
      </c>
      <c r="EH19" s="30">
        <v>796</v>
      </c>
      <c r="EI19" s="30">
        <v>857</v>
      </c>
      <c r="EJ19" s="30">
        <v>765</v>
      </c>
      <c r="EK19" s="30">
        <v>814</v>
      </c>
      <c r="EL19" s="30">
        <v>754</v>
      </c>
      <c r="EM19" s="30">
        <v>1102</v>
      </c>
      <c r="EN19" s="30">
        <v>912</v>
      </c>
      <c r="EO19" s="30">
        <v>0</v>
      </c>
    </row>
    <row r="20" spans="1:145" ht="7.5" customHeight="1">
      <c r="A20" s="31" t="s">
        <v>31</v>
      </c>
      <c r="B20" s="33">
        <v>1656</v>
      </c>
      <c r="C20" s="30">
        <v>1577</v>
      </c>
      <c r="D20" s="30">
        <v>1647</v>
      </c>
      <c r="E20" s="30">
        <v>1644</v>
      </c>
      <c r="F20" s="30">
        <v>1612</v>
      </c>
      <c r="G20" s="30">
        <v>1638</v>
      </c>
      <c r="H20" s="30">
        <v>1632</v>
      </c>
      <c r="I20" s="11">
        <v>1580</v>
      </c>
      <c r="J20" s="30">
        <v>1566</v>
      </c>
      <c r="K20" s="11">
        <v>1675</v>
      </c>
      <c r="L20" s="11">
        <v>1629</v>
      </c>
      <c r="M20" s="11">
        <v>1692</v>
      </c>
      <c r="N20" s="11">
        <v>1638</v>
      </c>
      <c r="O20" s="11">
        <v>1656</v>
      </c>
      <c r="P20" s="30">
        <v>1603</v>
      </c>
      <c r="Q20" s="11">
        <v>1565</v>
      </c>
      <c r="R20" s="30">
        <v>1542</v>
      </c>
      <c r="S20" s="30">
        <v>1318</v>
      </c>
      <c r="T20" s="33">
        <v>1297</v>
      </c>
      <c r="U20" s="33">
        <v>1148</v>
      </c>
      <c r="V20" s="33">
        <v>1185</v>
      </c>
      <c r="W20" s="33">
        <v>1006</v>
      </c>
      <c r="X20" s="33">
        <v>912</v>
      </c>
      <c r="Y20" s="33">
        <v>848</v>
      </c>
      <c r="Z20" s="33">
        <v>803</v>
      </c>
      <c r="AA20" s="84">
        <v>704</v>
      </c>
      <c r="AB20" s="90">
        <v>643</v>
      </c>
      <c r="AC20" s="90">
        <v>587</v>
      </c>
      <c r="AD20" s="90">
        <v>542</v>
      </c>
      <c r="AE20" s="90">
        <v>527</v>
      </c>
      <c r="AF20" s="90">
        <v>479</v>
      </c>
      <c r="AG20" s="90">
        <v>513</v>
      </c>
      <c r="AH20" s="90">
        <v>473</v>
      </c>
      <c r="AI20" s="90">
        <v>528</v>
      </c>
      <c r="AJ20" s="90">
        <v>484</v>
      </c>
      <c r="AK20" s="90">
        <v>514</v>
      </c>
      <c r="AL20" s="90">
        <v>473</v>
      </c>
      <c r="AM20" s="90">
        <v>502</v>
      </c>
      <c r="AN20" s="90">
        <v>472</v>
      </c>
      <c r="AO20" s="90">
        <v>550</v>
      </c>
      <c r="AP20" s="33">
        <v>496</v>
      </c>
      <c r="AQ20" s="30">
        <v>528</v>
      </c>
      <c r="AR20" s="30">
        <v>486</v>
      </c>
      <c r="AS20" s="30">
        <v>580</v>
      </c>
      <c r="AT20" s="102">
        <v>545</v>
      </c>
      <c r="AU20" s="30">
        <v>682</v>
      </c>
      <c r="AV20" s="30">
        <v>638</v>
      </c>
      <c r="AW20" s="30">
        <v>0</v>
      </c>
      <c r="AX20" s="33">
        <v>524</v>
      </c>
      <c r="AY20" s="30">
        <v>497</v>
      </c>
      <c r="AZ20" s="30">
        <v>490</v>
      </c>
      <c r="BA20" s="30">
        <v>476</v>
      </c>
      <c r="BB20" s="30">
        <v>466</v>
      </c>
      <c r="BC20" s="30">
        <v>503</v>
      </c>
      <c r="BD20" s="30">
        <v>490</v>
      </c>
      <c r="BE20" s="30">
        <v>534</v>
      </c>
      <c r="BF20" s="30">
        <v>520</v>
      </c>
      <c r="BG20" s="11">
        <v>541</v>
      </c>
      <c r="BH20" s="11">
        <v>518</v>
      </c>
      <c r="BI20" s="11">
        <v>491</v>
      </c>
      <c r="BJ20" s="11">
        <v>480</v>
      </c>
      <c r="BK20" s="11">
        <v>399</v>
      </c>
      <c r="BL20" s="30">
        <v>390</v>
      </c>
      <c r="BM20" s="54">
        <v>338</v>
      </c>
      <c r="BN20" s="30">
        <v>334</v>
      </c>
      <c r="BO20" s="30">
        <v>313</v>
      </c>
      <c r="BP20" s="33">
        <v>307</v>
      </c>
      <c r="BQ20" s="33">
        <v>271</v>
      </c>
      <c r="BR20" s="33">
        <v>256</v>
      </c>
      <c r="BS20" s="33">
        <v>220</v>
      </c>
      <c r="BT20" s="33">
        <v>219</v>
      </c>
      <c r="BU20" s="33">
        <v>184</v>
      </c>
      <c r="BV20" s="82">
        <v>178</v>
      </c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135"/>
      <c r="CP20" s="135"/>
      <c r="CQ20" s="135"/>
      <c r="CR20" s="135"/>
      <c r="CS20" s="135"/>
      <c r="CT20" s="33">
        <v>0</v>
      </c>
      <c r="CU20" s="30">
        <v>154</v>
      </c>
      <c r="CV20" s="30">
        <v>157</v>
      </c>
      <c r="CW20" s="30">
        <v>160</v>
      </c>
      <c r="CX20" s="30">
        <v>160</v>
      </c>
      <c r="CY20" s="30">
        <v>167</v>
      </c>
      <c r="CZ20" s="30">
        <v>167</v>
      </c>
      <c r="DA20" s="30">
        <v>230</v>
      </c>
      <c r="DB20" s="30">
        <v>229</v>
      </c>
      <c r="DC20" s="11">
        <v>293</v>
      </c>
      <c r="DD20" s="11">
        <v>287</v>
      </c>
      <c r="DE20" s="11">
        <v>352</v>
      </c>
      <c r="DF20" s="11">
        <v>339</v>
      </c>
      <c r="DG20" s="30">
        <v>357</v>
      </c>
      <c r="DH20" s="30">
        <v>353</v>
      </c>
      <c r="DI20" s="54">
        <v>346</v>
      </c>
      <c r="DJ20" s="30">
        <v>338</v>
      </c>
      <c r="DK20" s="30">
        <v>390</v>
      </c>
      <c r="DL20" s="30">
        <v>377</v>
      </c>
      <c r="DM20" s="30">
        <v>397</v>
      </c>
      <c r="DN20" s="30">
        <v>388</v>
      </c>
      <c r="DO20" s="30">
        <v>447</v>
      </c>
      <c r="DP20" s="30">
        <v>423</v>
      </c>
      <c r="DQ20" s="30">
        <v>498</v>
      </c>
      <c r="DR20" s="30">
        <v>471</v>
      </c>
      <c r="DS20" s="84">
        <v>590</v>
      </c>
      <c r="DT20" s="30">
        <v>554</v>
      </c>
      <c r="DU20" s="30">
        <v>651</v>
      </c>
      <c r="DV20" s="30">
        <v>603</v>
      </c>
      <c r="DW20" s="30">
        <v>677</v>
      </c>
      <c r="DX20" s="30">
        <v>629</v>
      </c>
      <c r="DY20" s="30">
        <v>677</v>
      </c>
      <c r="DZ20" s="30">
        <v>625</v>
      </c>
      <c r="EA20" s="30">
        <v>646</v>
      </c>
      <c r="EB20" s="30">
        <v>597</v>
      </c>
      <c r="EC20" s="30">
        <v>639</v>
      </c>
      <c r="ED20" s="30">
        <v>584</v>
      </c>
      <c r="EE20" s="30">
        <v>657</v>
      </c>
      <c r="EF20" s="30">
        <v>613</v>
      </c>
      <c r="EG20" s="30">
        <v>624</v>
      </c>
      <c r="EH20" s="30">
        <v>598</v>
      </c>
      <c r="EI20" s="30">
        <v>598</v>
      </c>
      <c r="EJ20" s="30">
        <v>549</v>
      </c>
      <c r="EK20" s="30">
        <v>556</v>
      </c>
      <c r="EL20" s="30">
        <v>511</v>
      </c>
      <c r="EM20" s="30">
        <v>602</v>
      </c>
      <c r="EN20" s="30">
        <v>527</v>
      </c>
      <c r="EO20" s="30">
        <v>0</v>
      </c>
    </row>
    <row r="21" spans="1:145" ht="7.5" customHeight="1">
      <c r="A21" s="31" t="s">
        <v>61</v>
      </c>
      <c r="B21" s="33">
        <v>1353</v>
      </c>
      <c r="C21" s="30">
        <v>1326</v>
      </c>
      <c r="D21" s="30">
        <v>1363</v>
      </c>
      <c r="E21" s="30">
        <v>1330</v>
      </c>
      <c r="F21" s="30">
        <v>1320</v>
      </c>
      <c r="G21" s="30">
        <v>1267</v>
      </c>
      <c r="H21" s="30">
        <v>1270</v>
      </c>
      <c r="I21" s="11">
        <v>1232</v>
      </c>
      <c r="J21" s="30">
        <v>1254</v>
      </c>
      <c r="K21" s="11">
        <v>1287</v>
      </c>
      <c r="L21" s="11">
        <v>1250</v>
      </c>
      <c r="M21" s="11">
        <v>1275</v>
      </c>
      <c r="N21" s="11">
        <v>1257</v>
      </c>
      <c r="O21" s="11">
        <v>1178</v>
      </c>
      <c r="P21" s="30">
        <v>1175</v>
      </c>
      <c r="Q21" s="11">
        <v>1124</v>
      </c>
      <c r="R21" s="30">
        <v>1169</v>
      </c>
      <c r="S21" s="30">
        <v>1008</v>
      </c>
      <c r="T21" s="33">
        <v>997</v>
      </c>
      <c r="U21" s="33">
        <v>863</v>
      </c>
      <c r="V21" s="33">
        <v>807</v>
      </c>
      <c r="W21" s="33">
        <v>744</v>
      </c>
      <c r="X21" s="33">
        <v>706</v>
      </c>
      <c r="Y21" s="33">
        <v>619</v>
      </c>
      <c r="Z21" s="33">
        <v>603</v>
      </c>
      <c r="AA21" s="84">
        <v>530</v>
      </c>
      <c r="AB21" s="90">
        <v>497</v>
      </c>
      <c r="AC21" s="90">
        <v>448</v>
      </c>
      <c r="AD21" s="90">
        <v>407</v>
      </c>
      <c r="AE21" s="90">
        <v>430</v>
      </c>
      <c r="AF21" s="90">
        <v>393</v>
      </c>
      <c r="AG21" s="90">
        <v>428</v>
      </c>
      <c r="AH21" s="90">
        <v>392</v>
      </c>
      <c r="AI21" s="90">
        <v>427</v>
      </c>
      <c r="AJ21" s="90">
        <v>394</v>
      </c>
      <c r="AK21" s="90">
        <v>426</v>
      </c>
      <c r="AL21" s="90">
        <v>386</v>
      </c>
      <c r="AM21" s="90">
        <v>406</v>
      </c>
      <c r="AN21" s="90">
        <v>381</v>
      </c>
      <c r="AO21" s="90">
        <v>470</v>
      </c>
      <c r="AP21" s="33">
        <v>428</v>
      </c>
      <c r="AQ21" s="30">
        <v>457</v>
      </c>
      <c r="AR21" s="30">
        <v>423</v>
      </c>
      <c r="AS21" s="30">
        <v>470</v>
      </c>
      <c r="AT21" s="102">
        <v>442</v>
      </c>
      <c r="AU21" s="30">
        <v>546</v>
      </c>
      <c r="AV21" s="30">
        <v>517</v>
      </c>
      <c r="AW21" s="30">
        <v>0</v>
      </c>
      <c r="AX21" s="33">
        <v>523</v>
      </c>
      <c r="AY21" s="30">
        <v>483</v>
      </c>
      <c r="AZ21" s="30">
        <v>483</v>
      </c>
      <c r="BA21" s="30">
        <v>457</v>
      </c>
      <c r="BB21" s="30">
        <v>452</v>
      </c>
      <c r="BC21" s="30">
        <v>472</v>
      </c>
      <c r="BD21" s="30">
        <v>466</v>
      </c>
      <c r="BE21" s="30">
        <v>491</v>
      </c>
      <c r="BF21" s="30">
        <v>480</v>
      </c>
      <c r="BG21" s="11">
        <v>498</v>
      </c>
      <c r="BH21" s="11">
        <v>488</v>
      </c>
      <c r="BI21" s="11">
        <v>466</v>
      </c>
      <c r="BJ21" s="11">
        <v>464</v>
      </c>
      <c r="BK21" s="11">
        <v>382</v>
      </c>
      <c r="BL21" s="30">
        <v>377</v>
      </c>
      <c r="BM21" s="54">
        <v>329</v>
      </c>
      <c r="BN21" s="30">
        <v>325</v>
      </c>
      <c r="BO21" s="30">
        <v>297</v>
      </c>
      <c r="BP21" s="33">
        <v>297</v>
      </c>
      <c r="BQ21" s="33">
        <v>246</v>
      </c>
      <c r="BR21" s="33">
        <v>240</v>
      </c>
      <c r="BS21" s="33">
        <v>204</v>
      </c>
      <c r="BT21" s="33">
        <v>204</v>
      </c>
      <c r="BU21" s="33">
        <v>165</v>
      </c>
      <c r="BV21" s="82">
        <v>163</v>
      </c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135"/>
      <c r="CP21" s="135"/>
      <c r="CQ21" s="135"/>
      <c r="CR21" s="135"/>
      <c r="CS21" s="135"/>
      <c r="CT21" s="33">
        <v>0</v>
      </c>
      <c r="CU21" s="30">
        <v>154</v>
      </c>
      <c r="CV21" s="30">
        <v>157</v>
      </c>
      <c r="CW21" s="30">
        <v>160</v>
      </c>
      <c r="CX21" s="30">
        <v>160</v>
      </c>
      <c r="CY21" s="30">
        <v>166</v>
      </c>
      <c r="CZ21" s="30">
        <v>166</v>
      </c>
      <c r="DA21" s="30">
        <v>219</v>
      </c>
      <c r="DB21" s="30">
        <v>219</v>
      </c>
      <c r="DC21" s="11">
        <v>252</v>
      </c>
      <c r="DD21" s="11">
        <v>251</v>
      </c>
      <c r="DE21" s="11">
        <v>297</v>
      </c>
      <c r="DF21" s="11">
        <v>294</v>
      </c>
      <c r="DG21" s="30">
        <v>305</v>
      </c>
      <c r="DH21" s="30">
        <v>304</v>
      </c>
      <c r="DI21" s="54">
        <v>304</v>
      </c>
      <c r="DJ21" s="30">
        <v>304</v>
      </c>
      <c r="DK21" s="30">
        <v>344</v>
      </c>
      <c r="DL21" s="30">
        <v>343</v>
      </c>
      <c r="DM21" s="30">
        <v>356</v>
      </c>
      <c r="DN21" s="30">
        <v>355</v>
      </c>
      <c r="DO21" s="30">
        <v>418</v>
      </c>
      <c r="DP21" s="30">
        <v>396</v>
      </c>
      <c r="DQ21" s="30">
        <v>484</v>
      </c>
      <c r="DR21" s="30">
        <v>458</v>
      </c>
      <c r="DS21" s="84">
        <v>573</v>
      </c>
      <c r="DT21" s="30">
        <v>543</v>
      </c>
      <c r="DU21" s="30">
        <v>626</v>
      </c>
      <c r="DV21" s="30">
        <v>577</v>
      </c>
      <c r="DW21" s="30">
        <v>649</v>
      </c>
      <c r="DX21" s="30">
        <v>606</v>
      </c>
      <c r="DY21" s="30">
        <v>650</v>
      </c>
      <c r="DZ21" s="30">
        <v>599</v>
      </c>
      <c r="EA21" s="30">
        <v>608</v>
      </c>
      <c r="EB21" s="30">
        <v>556</v>
      </c>
      <c r="EC21" s="30">
        <v>585</v>
      </c>
      <c r="ED21" s="30">
        <v>542</v>
      </c>
      <c r="EE21" s="30">
        <v>601</v>
      </c>
      <c r="EF21" s="30">
        <v>558</v>
      </c>
      <c r="EG21" s="30">
        <v>590</v>
      </c>
      <c r="EH21" s="30">
        <v>566</v>
      </c>
      <c r="EI21" s="30">
        <v>577</v>
      </c>
      <c r="EJ21" s="30">
        <v>524</v>
      </c>
      <c r="EK21" s="30">
        <v>517</v>
      </c>
      <c r="EL21" s="30">
        <v>474</v>
      </c>
      <c r="EM21" s="30">
        <v>553</v>
      </c>
      <c r="EN21" s="30">
        <v>488</v>
      </c>
      <c r="EO21" s="30">
        <v>0</v>
      </c>
    </row>
    <row r="22" spans="1:145" ht="7.5" customHeight="1">
      <c r="A22" s="31" t="s">
        <v>32</v>
      </c>
      <c r="B22" s="33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1">
        <v>0</v>
      </c>
      <c r="J22" s="3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30">
        <v>0</v>
      </c>
      <c r="Q22" s="11">
        <v>0</v>
      </c>
      <c r="R22" s="30">
        <v>0</v>
      </c>
      <c r="S22" s="30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84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33">
        <v>0</v>
      </c>
      <c r="AQ22" s="30">
        <v>0</v>
      </c>
      <c r="AR22" s="30">
        <v>0</v>
      </c>
      <c r="AS22" s="30">
        <v>0</v>
      </c>
      <c r="AT22" s="102">
        <v>0</v>
      </c>
      <c r="AU22" s="30">
        <v>0</v>
      </c>
      <c r="AV22" s="30">
        <v>0</v>
      </c>
      <c r="AW22" s="30">
        <v>0</v>
      </c>
      <c r="AX22" s="33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30">
        <v>0</v>
      </c>
      <c r="BM22" s="54">
        <v>0</v>
      </c>
      <c r="BN22" s="30">
        <v>0</v>
      </c>
      <c r="BO22" s="30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82">
        <v>0</v>
      </c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135"/>
      <c r="CP22" s="135"/>
      <c r="CQ22" s="135"/>
      <c r="CR22" s="135"/>
      <c r="CS22" s="135"/>
      <c r="CT22" s="33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11">
        <v>0</v>
      </c>
      <c r="DD22" s="11">
        <v>0</v>
      </c>
      <c r="DE22" s="11">
        <v>0</v>
      </c>
      <c r="DF22" s="11">
        <v>0</v>
      </c>
      <c r="DG22" s="30">
        <v>0</v>
      </c>
      <c r="DH22" s="30">
        <v>0</v>
      </c>
      <c r="DI22" s="54">
        <v>0</v>
      </c>
      <c r="DJ22" s="30">
        <v>0</v>
      </c>
      <c r="DK22" s="30">
        <v>0</v>
      </c>
      <c r="DL22" s="30">
        <v>0</v>
      </c>
      <c r="DM22" s="30">
        <v>0</v>
      </c>
      <c r="DN22" s="30">
        <v>0</v>
      </c>
      <c r="DO22" s="30">
        <v>0</v>
      </c>
      <c r="DP22" s="30">
        <v>0</v>
      </c>
      <c r="DQ22" s="30">
        <v>0</v>
      </c>
      <c r="DR22" s="30">
        <v>0</v>
      </c>
      <c r="DS22" s="84">
        <v>0</v>
      </c>
      <c r="DT22" s="30">
        <v>0</v>
      </c>
      <c r="DU22" s="30">
        <v>0</v>
      </c>
      <c r="DV22" s="30">
        <v>0</v>
      </c>
      <c r="DW22" s="30">
        <v>0</v>
      </c>
      <c r="DX22" s="30">
        <v>0</v>
      </c>
      <c r="DY22" s="30">
        <v>0</v>
      </c>
      <c r="DZ22" s="30">
        <v>0</v>
      </c>
      <c r="EA22" s="30">
        <v>0</v>
      </c>
      <c r="EB22" s="30">
        <v>0</v>
      </c>
      <c r="EC22" s="30">
        <v>0</v>
      </c>
      <c r="ED22" s="30">
        <v>0</v>
      </c>
      <c r="EE22" s="30">
        <v>0</v>
      </c>
      <c r="EF22" s="30">
        <v>0</v>
      </c>
      <c r="EG22" s="30">
        <v>0</v>
      </c>
      <c r="EH22" s="30">
        <v>0</v>
      </c>
      <c r="EI22" s="30">
        <v>0</v>
      </c>
      <c r="EJ22" s="30">
        <v>0</v>
      </c>
      <c r="EK22" s="30">
        <v>0</v>
      </c>
      <c r="EL22" s="30">
        <v>0</v>
      </c>
      <c r="EM22" s="30">
        <v>0</v>
      </c>
      <c r="EN22" s="30">
        <v>0</v>
      </c>
      <c r="EO22" s="30">
        <v>0</v>
      </c>
    </row>
    <row r="23" spans="1:145" ht="7.5" customHeight="1">
      <c r="A23" s="31" t="s">
        <v>61</v>
      </c>
      <c r="B23" s="33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1">
        <v>0</v>
      </c>
      <c r="J23" s="3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30">
        <v>0</v>
      </c>
      <c r="Q23" s="11">
        <v>0</v>
      </c>
      <c r="R23" s="30">
        <v>0</v>
      </c>
      <c r="S23" s="30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84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33">
        <v>0</v>
      </c>
      <c r="AQ23" s="30">
        <v>0</v>
      </c>
      <c r="AR23" s="30">
        <v>0</v>
      </c>
      <c r="AS23" s="30">
        <v>0</v>
      </c>
      <c r="AT23" s="102">
        <v>0</v>
      </c>
      <c r="AU23" s="30">
        <v>0</v>
      </c>
      <c r="AV23" s="30">
        <v>0</v>
      </c>
      <c r="AW23" s="30">
        <v>0</v>
      </c>
      <c r="AX23" s="33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30">
        <v>0</v>
      </c>
      <c r="BM23" s="54">
        <v>0</v>
      </c>
      <c r="BN23" s="30">
        <v>0</v>
      </c>
      <c r="BO23" s="30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82">
        <v>0</v>
      </c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135"/>
      <c r="CP23" s="135"/>
      <c r="CQ23" s="135"/>
      <c r="CR23" s="135"/>
      <c r="CS23" s="135"/>
      <c r="CT23" s="33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11">
        <v>0</v>
      </c>
      <c r="DD23" s="11">
        <v>0</v>
      </c>
      <c r="DE23" s="11">
        <v>0</v>
      </c>
      <c r="DF23" s="11">
        <v>0</v>
      </c>
      <c r="DG23" s="30">
        <v>0</v>
      </c>
      <c r="DH23" s="30">
        <v>0</v>
      </c>
      <c r="DI23" s="54">
        <v>0</v>
      </c>
      <c r="DJ23" s="30">
        <v>0</v>
      </c>
      <c r="DK23" s="30">
        <v>0</v>
      </c>
      <c r="DL23" s="30">
        <v>0</v>
      </c>
      <c r="DM23" s="30">
        <v>0</v>
      </c>
      <c r="DN23" s="30">
        <v>0</v>
      </c>
      <c r="DO23" s="30">
        <v>0</v>
      </c>
      <c r="DP23" s="30">
        <v>0</v>
      </c>
      <c r="DQ23" s="30">
        <v>0</v>
      </c>
      <c r="DR23" s="30">
        <v>0</v>
      </c>
      <c r="DS23" s="84">
        <v>0</v>
      </c>
      <c r="DT23" s="30">
        <v>0</v>
      </c>
      <c r="DU23" s="30">
        <v>0</v>
      </c>
      <c r="DV23" s="30">
        <v>0</v>
      </c>
      <c r="DW23" s="30">
        <v>0</v>
      </c>
      <c r="DX23" s="30">
        <v>0</v>
      </c>
      <c r="DY23" s="30">
        <v>0</v>
      </c>
      <c r="DZ23" s="30">
        <v>0</v>
      </c>
      <c r="EA23" s="30">
        <v>0</v>
      </c>
      <c r="EB23" s="30">
        <v>0</v>
      </c>
      <c r="EC23" s="30">
        <v>0</v>
      </c>
      <c r="ED23" s="30">
        <v>0</v>
      </c>
      <c r="EE23" s="30">
        <v>0</v>
      </c>
      <c r="EF23" s="30">
        <v>0</v>
      </c>
      <c r="EG23" s="30">
        <v>0</v>
      </c>
      <c r="EH23" s="30">
        <v>0</v>
      </c>
      <c r="EI23" s="30">
        <v>0</v>
      </c>
      <c r="EJ23" s="30">
        <v>0</v>
      </c>
      <c r="EK23" s="30">
        <v>0</v>
      </c>
      <c r="EL23" s="30">
        <v>0</v>
      </c>
      <c r="EM23" s="30">
        <v>0</v>
      </c>
      <c r="EN23" s="30">
        <v>0</v>
      </c>
      <c r="EO23" s="30">
        <v>0</v>
      </c>
    </row>
    <row r="24" spans="1:145" ht="7.5" customHeight="1">
      <c r="A24" s="31" t="s">
        <v>33</v>
      </c>
      <c r="B24" s="33">
        <v>771</v>
      </c>
      <c r="C24" s="30">
        <v>914</v>
      </c>
      <c r="D24" s="30">
        <v>874</v>
      </c>
      <c r="E24" s="30">
        <v>1012</v>
      </c>
      <c r="F24" s="30">
        <v>939</v>
      </c>
      <c r="G24" s="30">
        <v>983</v>
      </c>
      <c r="H24" s="30">
        <v>1059</v>
      </c>
      <c r="I24" s="11">
        <v>966</v>
      </c>
      <c r="J24" s="30">
        <v>941</v>
      </c>
      <c r="K24" s="11">
        <v>1080</v>
      </c>
      <c r="L24" s="11">
        <v>1048</v>
      </c>
      <c r="M24" s="11">
        <v>1135</v>
      </c>
      <c r="N24" s="11">
        <v>998</v>
      </c>
      <c r="O24" s="11">
        <v>969</v>
      </c>
      <c r="P24" s="30">
        <v>893</v>
      </c>
      <c r="Q24" s="11">
        <v>875</v>
      </c>
      <c r="R24" s="30">
        <v>814</v>
      </c>
      <c r="S24" s="30">
        <v>879</v>
      </c>
      <c r="T24" s="33">
        <v>831</v>
      </c>
      <c r="U24" s="33">
        <v>840</v>
      </c>
      <c r="V24" s="33">
        <v>706</v>
      </c>
      <c r="W24" s="33">
        <v>776</v>
      </c>
      <c r="X24" s="33">
        <v>666</v>
      </c>
      <c r="Y24" s="33">
        <v>594</v>
      </c>
      <c r="Z24" s="33">
        <v>536</v>
      </c>
      <c r="AA24" s="84">
        <v>509</v>
      </c>
      <c r="AB24" s="90">
        <v>432</v>
      </c>
      <c r="AC24" s="90">
        <v>432</v>
      </c>
      <c r="AD24" s="90">
        <v>395</v>
      </c>
      <c r="AE24" s="90">
        <v>505</v>
      </c>
      <c r="AF24" s="90">
        <v>561</v>
      </c>
      <c r="AG24" s="90">
        <v>633</v>
      </c>
      <c r="AH24" s="90">
        <v>515</v>
      </c>
      <c r="AI24" s="90">
        <v>549</v>
      </c>
      <c r="AJ24" s="90">
        <v>490</v>
      </c>
      <c r="AK24" s="90">
        <v>514</v>
      </c>
      <c r="AL24" s="90">
        <v>453</v>
      </c>
      <c r="AM24" s="90">
        <v>543</v>
      </c>
      <c r="AN24" s="90">
        <v>479</v>
      </c>
      <c r="AO24" s="90">
        <v>537</v>
      </c>
      <c r="AP24" s="33">
        <v>496</v>
      </c>
      <c r="AQ24" s="30">
        <v>568</v>
      </c>
      <c r="AR24" s="30">
        <v>522</v>
      </c>
      <c r="AS24" s="30">
        <v>642</v>
      </c>
      <c r="AT24" s="102">
        <v>598</v>
      </c>
      <c r="AU24" s="30">
        <v>738</v>
      </c>
      <c r="AV24" s="30">
        <v>642</v>
      </c>
      <c r="AW24" s="30">
        <v>0</v>
      </c>
      <c r="AX24" s="33">
        <v>338</v>
      </c>
      <c r="AY24" s="30">
        <v>337</v>
      </c>
      <c r="AZ24" s="30">
        <v>327</v>
      </c>
      <c r="BA24" s="30">
        <v>413</v>
      </c>
      <c r="BB24" s="30">
        <v>395</v>
      </c>
      <c r="BC24" s="30">
        <v>496</v>
      </c>
      <c r="BD24" s="30">
        <v>491</v>
      </c>
      <c r="BE24" s="30">
        <v>539</v>
      </c>
      <c r="BF24" s="30">
        <v>507</v>
      </c>
      <c r="BG24" s="11">
        <v>511</v>
      </c>
      <c r="BH24" s="11">
        <v>467</v>
      </c>
      <c r="BI24" s="11">
        <v>445</v>
      </c>
      <c r="BJ24" s="11">
        <v>405</v>
      </c>
      <c r="BK24" s="11">
        <v>281</v>
      </c>
      <c r="BL24" s="30">
        <v>273</v>
      </c>
      <c r="BM24" s="54">
        <v>239</v>
      </c>
      <c r="BN24" s="30">
        <v>218</v>
      </c>
      <c r="BO24" s="30">
        <v>233</v>
      </c>
      <c r="BP24" s="33">
        <v>217</v>
      </c>
      <c r="BQ24" s="33">
        <v>179</v>
      </c>
      <c r="BR24" s="33">
        <v>168</v>
      </c>
      <c r="BS24" s="33">
        <v>136</v>
      </c>
      <c r="BT24" s="33">
        <v>124</v>
      </c>
      <c r="BU24" s="33">
        <v>92</v>
      </c>
      <c r="BV24" s="82">
        <v>71</v>
      </c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135"/>
      <c r="CP24" s="135"/>
      <c r="CQ24" s="135"/>
      <c r="CR24" s="135"/>
      <c r="CS24" s="135"/>
      <c r="CT24" s="33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24</v>
      </c>
      <c r="DB24" s="30">
        <v>23</v>
      </c>
      <c r="DC24" s="11">
        <v>45</v>
      </c>
      <c r="DD24" s="11">
        <v>42</v>
      </c>
      <c r="DE24" s="11">
        <v>52</v>
      </c>
      <c r="DF24" s="11">
        <v>52</v>
      </c>
      <c r="DG24" s="30">
        <v>30</v>
      </c>
      <c r="DH24" s="30">
        <v>30</v>
      </c>
      <c r="DI24" s="54">
        <v>26</v>
      </c>
      <c r="DJ24" s="30">
        <v>23</v>
      </c>
      <c r="DK24" s="30">
        <v>58</v>
      </c>
      <c r="DL24" s="30">
        <v>67</v>
      </c>
      <c r="DM24" s="30">
        <v>96</v>
      </c>
      <c r="DN24" s="30">
        <v>80</v>
      </c>
      <c r="DO24" s="30">
        <v>80</v>
      </c>
      <c r="DP24" s="30">
        <v>74</v>
      </c>
      <c r="DQ24" s="30">
        <v>83</v>
      </c>
      <c r="DR24" s="30">
        <v>63</v>
      </c>
      <c r="DS24" s="84">
        <v>90</v>
      </c>
      <c r="DT24" s="30">
        <v>72</v>
      </c>
      <c r="DU24" s="30">
        <v>78</v>
      </c>
      <c r="DV24" s="30">
        <v>54</v>
      </c>
      <c r="DW24" s="30">
        <v>71</v>
      </c>
      <c r="DX24" s="30">
        <v>58</v>
      </c>
      <c r="DY24" s="30">
        <v>93</v>
      </c>
      <c r="DZ24" s="30">
        <v>88</v>
      </c>
      <c r="EA24" s="30">
        <v>146</v>
      </c>
      <c r="EB24" s="30">
        <v>114</v>
      </c>
      <c r="EC24" s="30">
        <v>140</v>
      </c>
      <c r="ED24" s="30">
        <v>120</v>
      </c>
      <c r="EE24" s="30">
        <v>240</v>
      </c>
      <c r="EF24" s="30">
        <v>214</v>
      </c>
      <c r="EG24" s="30">
        <v>310</v>
      </c>
      <c r="EH24" s="30">
        <v>279</v>
      </c>
      <c r="EI24" s="30">
        <v>413</v>
      </c>
      <c r="EJ24" s="30">
        <v>366</v>
      </c>
      <c r="EK24" s="30">
        <v>403</v>
      </c>
      <c r="EL24" s="30">
        <v>371</v>
      </c>
      <c r="EM24" s="30">
        <v>679</v>
      </c>
      <c r="EN24" s="30">
        <v>553</v>
      </c>
      <c r="EO24" s="30">
        <v>0</v>
      </c>
    </row>
    <row r="25" spans="1:145" ht="7.5" customHeight="1">
      <c r="A25" s="31" t="s">
        <v>61</v>
      </c>
      <c r="B25" s="33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11">
        <v>19</v>
      </c>
      <c r="J25" s="30">
        <v>31</v>
      </c>
      <c r="K25" s="11">
        <v>95</v>
      </c>
      <c r="L25" s="11">
        <v>93</v>
      </c>
      <c r="M25" s="11">
        <v>108</v>
      </c>
      <c r="N25" s="11">
        <v>109</v>
      </c>
      <c r="O25" s="11">
        <v>147</v>
      </c>
      <c r="P25" s="30">
        <v>126</v>
      </c>
      <c r="Q25" s="11">
        <v>198</v>
      </c>
      <c r="R25" s="30">
        <v>192</v>
      </c>
      <c r="S25" s="30">
        <v>309</v>
      </c>
      <c r="T25" s="33">
        <v>290</v>
      </c>
      <c r="U25" s="33">
        <v>348</v>
      </c>
      <c r="V25" s="33">
        <v>316</v>
      </c>
      <c r="W25" s="33">
        <v>340</v>
      </c>
      <c r="X25" s="33">
        <v>300</v>
      </c>
      <c r="Y25" s="33">
        <v>242</v>
      </c>
      <c r="Z25" s="33">
        <v>213</v>
      </c>
      <c r="AA25" s="84">
        <v>192</v>
      </c>
      <c r="AB25" s="90">
        <v>171</v>
      </c>
      <c r="AC25" s="90">
        <v>169</v>
      </c>
      <c r="AD25" s="90">
        <v>139</v>
      </c>
      <c r="AE25" s="90">
        <v>167</v>
      </c>
      <c r="AF25" s="90">
        <v>148</v>
      </c>
      <c r="AG25" s="90">
        <v>192</v>
      </c>
      <c r="AH25" s="90">
        <v>175</v>
      </c>
      <c r="AI25" s="90">
        <v>245</v>
      </c>
      <c r="AJ25" s="90">
        <v>216</v>
      </c>
      <c r="AK25" s="90">
        <v>251</v>
      </c>
      <c r="AL25" s="90">
        <v>206</v>
      </c>
      <c r="AM25" s="90">
        <v>334</v>
      </c>
      <c r="AN25" s="90">
        <v>276</v>
      </c>
      <c r="AO25" s="90">
        <v>358</v>
      </c>
      <c r="AP25" s="33">
        <v>329</v>
      </c>
      <c r="AQ25" s="30">
        <v>385</v>
      </c>
      <c r="AR25" s="30">
        <v>332</v>
      </c>
      <c r="AS25" s="30">
        <v>368</v>
      </c>
      <c r="AT25" s="102">
        <v>323</v>
      </c>
      <c r="AU25" s="30">
        <v>498</v>
      </c>
      <c r="AV25" s="30">
        <v>432</v>
      </c>
      <c r="AW25" s="30">
        <v>0</v>
      </c>
      <c r="AX25" s="33">
        <v>324</v>
      </c>
      <c r="AY25" s="30">
        <v>288</v>
      </c>
      <c r="AZ25" s="30">
        <v>294</v>
      </c>
      <c r="BA25" s="30">
        <v>255</v>
      </c>
      <c r="BB25" s="30">
        <v>252</v>
      </c>
      <c r="BC25" s="30">
        <v>268</v>
      </c>
      <c r="BD25" s="30">
        <v>268</v>
      </c>
      <c r="BE25" s="30">
        <v>227</v>
      </c>
      <c r="BF25" s="30">
        <v>248</v>
      </c>
      <c r="BG25" s="11">
        <v>261</v>
      </c>
      <c r="BH25" s="11">
        <v>245</v>
      </c>
      <c r="BI25" s="11">
        <v>253</v>
      </c>
      <c r="BJ25" s="11">
        <v>242</v>
      </c>
      <c r="BK25" s="11">
        <v>200</v>
      </c>
      <c r="BL25" s="30">
        <v>198</v>
      </c>
      <c r="BM25" s="54">
        <v>192</v>
      </c>
      <c r="BN25" s="30">
        <v>179</v>
      </c>
      <c r="BO25" s="30">
        <v>187</v>
      </c>
      <c r="BP25" s="33">
        <v>176</v>
      </c>
      <c r="BQ25" s="33">
        <v>127</v>
      </c>
      <c r="BR25" s="33">
        <v>126</v>
      </c>
      <c r="BS25" s="33">
        <v>77</v>
      </c>
      <c r="BT25" s="33">
        <v>84</v>
      </c>
      <c r="BU25" s="33">
        <v>72</v>
      </c>
      <c r="BV25" s="82">
        <v>61</v>
      </c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135"/>
      <c r="CP25" s="135"/>
      <c r="CQ25" s="135"/>
      <c r="CR25" s="135"/>
      <c r="CS25" s="135"/>
      <c r="CT25" s="33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11">
        <v>6</v>
      </c>
      <c r="DD25" s="11">
        <v>5</v>
      </c>
      <c r="DE25" s="11">
        <v>8</v>
      </c>
      <c r="DF25" s="11">
        <v>8</v>
      </c>
      <c r="DG25" s="30">
        <v>9</v>
      </c>
      <c r="DH25" s="30">
        <v>9</v>
      </c>
      <c r="DI25" s="54">
        <v>16</v>
      </c>
      <c r="DJ25" s="30">
        <v>14</v>
      </c>
      <c r="DK25" s="30">
        <v>34</v>
      </c>
      <c r="DL25" s="30">
        <v>32</v>
      </c>
      <c r="DM25" s="30">
        <v>50</v>
      </c>
      <c r="DN25" s="30">
        <v>48</v>
      </c>
      <c r="DO25" s="30">
        <v>67</v>
      </c>
      <c r="DP25" s="30">
        <v>60</v>
      </c>
      <c r="DQ25" s="30">
        <v>73</v>
      </c>
      <c r="DR25" s="30">
        <v>54</v>
      </c>
      <c r="DS25" s="84">
        <v>63</v>
      </c>
      <c r="DT25" s="30">
        <v>49</v>
      </c>
      <c r="DU25" s="30">
        <v>65</v>
      </c>
      <c r="DV25" s="30">
        <v>42</v>
      </c>
      <c r="DW25" s="30">
        <v>48</v>
      </c>
      <c r="DX25" s="30">
        <v>36</v>
      </c>
      <c r="DY25" s="30">
        <v>83</v>
      </c>
      <c r="DZ25" s="30">
        <v>72</v>
      </c>
      <c r="EA25" s="30">
        <v>119</v>
      </c>
      <c r="EB25" s="30">
        <v>90</v>
      </c>
      <c r="EC25" s="30">
        <v>113</v>
      </c>
      <c r="ED25" s="30">
        <v>93</v>
      </c>
      <c r="EE25" s="30">
        <v>198</v>
      </c>
      <c r="EF25" s="30">
        <v>179</v>
      </c>
      <c r="EG25" s="30">
        <v>253</v>
      </c>
      <c r="EH25" s="30">
        <v>231</v>
      </c>
      <c r="EI25" s="30">
        <v>280</v>
      </c>
      <c r="EJ25" s="30">
        <v>241</v>
      </c>
      <c r="EK25" s="30">
        <v>297</v>
      </c>
      <c r="EL25" s="30">
        <v>280</v>
      </c>
      <c r="EM25" s="30">
        <v>549</v>
      </c>
      <c r="EN25" s="30">
        <v>424</v>
      </c>
      <c r="EO25" s="30">
        <v>0</v>
      </c>
    </row>
    <row r="26" spans="1:145" ht="7.5" customHeight="1">
      <c r="A26" s="31" t="s">
        <v>34</v>
      </c>
      <c r="B26" s="33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11">
        <v>0</v>
      </c>
      <c r="J26" s="3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0">
        <v>0</v>
      </c>
      <c r="Q26" s="11">
        <v>0</v>
      </c>
      <c r="R26" s="30">
        <v>0</v>
      </c>
      <c r="S26" s="30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84">
        <f>SUM(K26+M26+O26+Q26+S26+U26+W26+Y26)</f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33">
        <v>0</v>
      </c>
      <c r="AQ26" s="30">
        <v>0</v>
      </c>
      <c r="AR26" s="30">
        <v>0</v>
      </c>
      <c r="AS26" s="30">
        <v>0</v>
      </c>
      <c r="AT26" s="102">
        <v>0</v>
      </c>
      <c r="AU26" s="30">
        <v>0</v>
      </c>
      <c r="AV26" s="30">
        <v>0</v>
      </c>
      <c r="AW26" s="30">
        <v>0</v>
      </c>
      <c r="AX26" s="33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30">
        <v>0</v>
      </c>
      <c r="BM26" s="54">
        <v>0</v>
      </c>
      <c r="BN26" s="30">
        <v>0</v>
      </c>
      <c r="BO26" s="30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82">
        <v>0</v>
      </c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135"/>
      <c r="CP26" s="135"/>
      <c r="CQ26" s="135"/>
      <c r="CR26" s="135"/>
      <c r="CS26" s="135"/>
      <c r="CT26" s="33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11">
        <v>0</v>
      </c>
      <c r="DD26" s="11">
        <v>0</v>
      </c>
      <c r="DE26" s="11">
        <v>0</v>
      </c>
      <c r="DF26" s="11">
        <v>0</v>
      </c>
      <c r="DG26" s="30">
        <v>0</v>
      </c>
      <c r="DH26" s="30">
        <v>0</v>
      </c>
      <c r="DI26" s="54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84">
        <f>SUM(DC26+DE26+DG26+DI26+DK26+DM26+DO26+DQ26)</f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0</v>
      </c>
      <c r="DZ26" s="30">
        <v>0</v>
      </c>
      <c r="EA26" s="30">
        <v>0</v>
      </c>
      <c r="EB26" s="30">
        <v>0</v>
      </c>
      <c r="EC26" s="30">
        <v>0</v>
      </c>
      <c r="ED26" s="30">
        <v>0</v>
      </c>
      <c r="EE26" s="30">
        <v>0</v>
      </c>
      <c r="EF26" s="30">
        <v>0</v>
      </c>
      <c r="EG26" s="30">
        <v>0</v>
      </c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>
        <v>0</v>
      </c>
      <c r="EO26" s="30">
        <v>0</v>
      </c>
    </row>
    <row r="27" spans="1:110" ht="7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</row>
    <row r="29" spans="1:139" s="26" customFormat="1" ht="12.75" customHeight="1">
      <c r="A29" s="92" t="s">
        <v>0</v>
      </c>
      <c r="B29" s="122" t="s">
        <v>44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4"/>
      <c r="AX29" s="122" t="s">
        <v>16</v>
      </c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4"/>
      <c r="CT29" s="133" t="s">
        <v>103</v>
      </c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</row>
    <row r="30" spans="1:145" ht="21.75" customHeight="1">
      <c r="A30" s="31"/>
      <c r="B30" s="32" t="s">
        <v>19</v>
      </c>
      <c r="C30" s="27" t="s">
        <v>20</v>
      </c>
      <c r="D30" s="27" t="s">
        <v>21</v>
      </c>
      <c r="E30" s="27" t="s">
        <v>22</v>
      </c>
      <c r="F30" s="28" t="s">
        <v>23</v>
      </c>
      <c r="G30" s="28" t="s">
        <v>24</v>
      </c>
      <c r="H30" s="27" t="s">
        <v>25</v>
      </c>
      <c r="I30" s="27" t="s">
        <v>26</v>
      </c>
      <c r="J30" s="27" t="s">
        <v>39</v>
      </c>
      <c r="K30" s="29" t="s">
        <v>40</v>
      </c>
      <c r="L30" s="29" t="s">
        <v>42</v>
      </c>
      <c r="M30" s="29" t="s">
        <v>43</v>
      </c>
      <c r="N30" s="29" t="s">
        <v>48</v>
      </c>
      <c r="O30" s="29" t="s">
        <v>49</v>
      </c>
      <c r="P30" s="55" t="s">
        <v>51</v>
      </c>
      <c r="Q30" s="61" t="s">
        <v>52</v>
      </c>
      <c r="R30" s="62" t="s">
        <v>53</v>
      </c>
      <c r="S30" s="55" t="s">
        <v>54</v>
      </c>
      <c r="T30" s="55" t="s">
        <v>57</v>
      </c>
      <c r="U30" s="55" t="s">
        <v>58</v>
      </c>
      <c r="V30" s="55" t="s">
        <v>62</v>
      </c>
      <c r="W30" s="55" t="s">
        <v>63</v>
      </c>
      <c r="X30" s="55" t="s">
        <v>65</v>
      </c>
      <c r="Y30" s="55" t="s">
        <v>66</v>
      </c>
      <c r="Z30" s="55" t="s">
        <v>76</v>
      </c>
      <c r="AA30" s="55" t="s">
        <v>77</v>
      </c>
      <c r="AB30" s="55" t="s">
        <v>78</v>
      </c>
      <c r="AC30" s="55" t="s">
        <v>79</v>
      </c>
      <c r="AD30" s="55" t="s">
        <v>80</v>
      </c>
      <c r="AE30" s="55" t="s">
        <v>81</v>
      </c>
      <c r="AF30" s="55" t="s">
        <v>82</v>
      </c>
      <c r="AG30" s="55" t="s">
        <v>83</v>
      </c>
      <c r="AH30" s="91" t="s">
        <v>86</v>
      </c>
      <c r="AI30" s="91" t="s">
        <v>87</v>
      </c>
      <c r="AJ30" s="91" t="s">
        <v>88</v>
      </c>
      <c r="AK30" s="91" t="s">
        <v>89</v>
      </c>
      <c r="AL30" s="91" t="s">
        <v>90</v>
      </c>
      <c r="AM30" s="91" t="s">
        <v>91</v>
      </c>
      <c r="AN30" s="91" t="s">
        <v>92</v>
      </c>
      <c r="AO30" s="91" t="s">
        <v>93</v>
      </c>
      <c r="AP30" s="91" t="s">
        <v>94</v>
      </c>
      <c r="AQ30" s="91" t="s">
        <v>95</v>
      </c>
      <c r="AR30" s="97" t="s">
        <v>96</v>
      </c>
      <c r="AS30" s="97" t="s">
        <v>97</v>
      </c>
      <c r="AT30" s="97" t="s">
        <v>104</v>
      </c>
      <c r="AU30" s="91" t="s">
        <v>105</v>
      </c>
      <c r="AV30" s="97" t="s">
        <v>107</v>
      </c>
      <c r="AW30" s="91" t="s">
        <v>108</v>
      </c>
      <c r="AX30" s="32" t="s">
        <v>19</v>
      </c>
      <c r="AY30" s="27" t="s">
        <v>20</v>
      </c>
      <c r="AZ30" s="27" t="s">
        <v>21</v>
      </c>
      <c r="BA30" s="27" t="s">
        <v>22</v>
      </c>
      <c r="BB30" s="28" t="s">
        <v>23</v>
      </c>
      <c r="BC30" s="28" t="s">
        <v>24</v>
      </c>
      <c r="BD30" s="27" t="s">
        <v>25</v>
      </c>
      <c r="BE30" s="29" t="s">
        <v>26</v>
      </c>
      <c r="BF30" s="27" t="s">
        <v>39</v>
      </c>
      <c r="BG30" s="29" t="s">
        <v>40</v>
      </c>
      <c r="BH30" s="29" t="s">
        <v>42</v>
      </c>
      <c r="BI30" s="29" t="s">
        <v>43</v>
      </c>
      <c r="BJ30" s="29" t="s">
        <v>48</v>
      </c>
      <c r="BK30" s="29" t="s">
        <v>49</v>
      </c>
      <c r="BL30" s="55" t="s">
        <v>51</v>
      </c>
      <c r="BM30" s="61" t="s">
        <v>52</v>
      </c>
      <c r="BN30" s="62" t="s">
        <v>53</v>
      </c>
      <c r="BO30" s="55" t="s">
        <v>54</v>
      </c>
      <c r="BP30" s="55" t="s">
        <v>57</v>
      </c>
      <c r="BQ30" s="55" t="s">
        <v>58</v>
      </c>
      <c r="BR30" s="55" t="s">
        <v>62</v>
      </c>
      <c r="BS30" s="55" t="s">
        <v>63</v>
      </c>
      <c r="BT30" s="55" t="s">
        <v>65</v>
      </c>
      <c r="BU30" s="55" t="s">
        <v>66</v>
      </c>
      <c r="BV30" s="55" t="s">
        <v>76</v>
      </c>
      <c r="BW30" s="55" t="s">
        <v>77</v>
      </c>
      <c r="BX30" s="55" t="s">
        <v>78</v>
      </c>
      <c r="BY30" s="55" t="s">
        <v>79</v>
      </c>
      <c r="BZ30" s="55" t="s">
        <v>80</v>
      </c>
      <c r="CA30" s="55" t="s">
        <v>81</v>
      </c>
      <c r="CB30" s="55" t="s">
        <v>82</v>
      </c>
      <c r="CC30" s="55" t="s">
        <v>83</v>
      </c>
      <c r="CD30" s="91" t="s">
        <v>86</v>
      </c>
      <c r="CE30" s="91" t="s">
        <v>87</v>
      </c>
      <c r="CF30" s="91" t="s">
        <v>88</v>
      </c>
      <c r="CG30" s="91" t="s">
        <v>89</v>
      </c>
      <c r="CH30" s="91" t="s">
        <v>90</v>
      </c>
      <c r="CI30" s="91" t="s">
        <v>91</v>
      </c>
      <c r="CJ30" s="91" t="s">
        <v>92</v>
      </c>
      <c r="CK30" s="91" t="s">
        <v>93</v>
      </c>
      <c r="CL30" s="91" t="s">
        <v>94</v>
      </c>
      <c r="CM30" s="97" t="s">
        <v>95</v>
      </c>
      <c r="CN30" s="97" t="s">
        <v>96</v>
      </c>
      <c r="CO30" s="97" t="s">
        <v>97</v>
      </c>
      <c r="CP30" s="97" t="s">
        <v>104</v>
      </c>
      <c r="CQ30" s="97" t="s">
        <v>105</v>
      </c>
      <c r="CR30" s="97" t="s">
        <v>107</v>
      </c>
      <c r="CS30" s="97" t="s">
        <v>108</v>
      </c>
      <c r="CT30" s="32" t="s">
        <v>19</v>
      </c>
      <c r="CU30" s="27" t="s">
        <v>20</v>
      </c>
      <c r="CV30" s="27" t="s">
        <v>21</v>
      </c>
      <c r="CW30" s="27" t="s">
        <v>22</v>
      </c>
      <c r="CX30" s="28" t="s">
        <v>23</v>
      </c>
      <c r="CY30" s="28" t="s">
        <v>24</v>
      </c>
      <c r="CZ30" s="27" t="s">
        <v>25</v>
      </c>
      <c r="DA30" s="27" t="s">
        <v>26</v>
      </c>
      <c r="DB30" s="27" t="s">
        <v>39</v>
      </c>
      <c r="DC30" s="29" t="s">
        <v>40</v>
      </c>
      <c r="DD30" s="29" t="s">
        <v>42</v>
      </c>
      <c r="DE30" s="29" t="s">
        <v>43</v>
      </c>
      <c r="DF30" s="29" t="s">
        <v>48</v>
      </c>
      <c r="DG30" s="29" t="s">
        <v>49</v>
      </c>
      <c r="DH30" s="55" t="s">
        <v>51</v>
      </c>
      <c r="DI30" s="61" t="s">
        <v>52</v>
      </c>
      <c r="DJ30" s="62" t="s">
        <v>53</v>
      </c>
      <c r="DK30" s="55" t="s">
        <v>54</v>
      </c>
      <c r="DL30" s="55" t="s">
        <v>57</v>
      </c>
      <c r="DM30" s="55" t="s">
        <v>58</v>
      </c>
      <c r="DN30" s="55" t="s">
        <v>62</v>
      </c>
      <c r="DO30" s="55" t="s">
        <v>63</v>
      </c>
      <c r="DP30" s="55" t="s">
        <v>65</v>
      </c>
      <c r="DQ30" s="55" t="s">
        <v>66</v>
      </c>
      <c r="DR30" s="55" t="s">
        <v>76</v>
      </c>
      <c r="DS30" s="55" t="s">
        <v>77</v>
      </c>
      <c r="DT30" s="55" t="s">
        <v>78</v>
      </c>
      <c r="DU30" s="55" t="s">
        <v>79</v>
      </c>
      <c r="DV30" s="55" t="s">
        <v>80</v>
      </c>
      <c r="DW30" s="55" t="s">
        <v>81</v>
      </c>
      <c r="DX30" s="55" t="s">
        <v>82</v>
      </c>
      <c r="DY30" s="55" t="s">
        <v>83</v>
      </c>
      <c r="DZ30" s="91" t="s">
        <v>86</v>
      </c>
      <c r="EA30" s="91" t="s">
        <v>87</v>
      </c>
      <c r="EB30" s="91" t="s">
        <v>88</v>
      </c>
      <c r="EC30" s="91" t="s">
        <v>89</v>
      </c>
      <c r="ED30" s="91" t="s">
        <v>90</v>
      </c>
      <c r="EE30" s="91" t="s">
        <v>91</v>
      </c>
      <c r="EF30" s="91" t="s">
        <v>92</v>
      </c>
      <c r="EG30" s="91" t="s">
        <v>93</v>
      </c>
      <c r="EH30" s="91" t="s">
        <v>94</v>
      </c>
      <c r="EI30" s="91" t="s">
        <v>95</v>
      </c>
      <c r="EJ30" s="91" t="s">
        <v>96</v>
      </c>
      <c r="EK30" s="91" t="s">
        <v>97</v>
      </c>
      <c r="EL30" s="97" t="s">
        <v>104</v>
      </c>
      <c r="EM30" s="91" t="s">
        <v>105</v>
      </c>
      <c r="EN30" s="91" t="s">
        <v>107</v>
      </c>
      <c r="EO30" s="91" t="s">
        <v>108</v>
      </c>
    </row>
    <row r="31" spans="1:145" ht="7.5" customHeight="1">
      <c r="A31" s="31" t="s">
        <v>30</v>
      </c>
      <c r="B31" s="33">
        <v>2696</v>
      </c>
      <c r="C31" s="30">
        <v>3548</v>
      </c>
      <c r="D31" s="30">
        <v>2974</v>
      </c>
      <c r="E31" s="30">
        <v>3581</v>
      </c>
      <c r="F31" s="30">
        <v>2968</v>
      </c>
      <c r="G31" s="30">
        <v>3496</v>
      </c>
      <c r="H31" s="30">
        <v>3206</v>
      </c>
      <c r="I31" s="30">
        <v>3565</v>
      </c>
      <c r="J31" s="30">
        <v>3008</v>
      </c>
      <c r="K31" s="11">
        <v>3363</v>
      </c>
      <c r="L31" s="11">
        <v>2993</v>
      </c>
      <c r="M31" s="11">
        <v>3430</v>
      </c>
      <c r="N31" s="11">
        <v>2992</v>
      </c>
      <c r="O31" s="11">
        <v>3363</v>
      </c>
      <c r="P31" s="30">
        <v>3075</v>
      </c>
      <c r="Q31" s="11">
        <v>3434</v>
      </c>
      <c r="R31" s="30">
        <v>3083</v>
      </c>
      <c r="S31" s="30">
        <v>3513</v>
      </c>
      <c r="T31" s="30">
        <v>3140</v>
      </c>
      <c r="U31" s="33">
        <v>3406</v>
      </c>
      <c r="V31" s="33">
        <v>2807</v>
      </c>
      <c r="W31" s="33">
        <v>3398</v>
      </c>
      <c r="X31" s="33">
        <v>3066</v>
      </c>
      <c r="Y31" s="33">
        <v>3500</v>
      </c>
      <c r="Z31" s="33">
        <v>3013</v>
      </c>
      <c r="AA31" s="84">
        <v>3265</v>
      </c>
      <c r="AB31" s="90">
        <v>2885</v>
      </c>
      <c r="AC31" s="90">
        <v>3111</v>
      </c>
      <c r="AD31" s="90">
        <v>2785</v>
      </c>
      <c r="AE31" s="90">
        <v>3035</v>
      </c>
      <c r="AF31" s="90">
        <v>2672</v>
      </c>
      <c r="AG31" s="90">
        <v>2952</v>
      </c>
      <c r="AH31" s="90">
        <v>2600</v>
      </c>
      <c r="AI31" s="90">
        <v>2860</v>
      </c>
      <c r="AJ31" s="90">
        <v>2480</v>
      </c>
      <c r="AK31" s="90">
        <v>2849</v>
      </c>
      <c r="AL31" s="90">
        <v>2464</v>
      </c>
      <c r="AM31" s="90">
        <v>2850</v>
      </c>
      <c r="AN31" s="90">
        <v>2437</v>
      </c>
      <c r="AO31" s="90">
        <v>2567</v>
      </c>
      <c r="AP31" s="30">
        <v>2274</v>
      </c>
      <c r="AQ31" s="30">
        <v>2434</v>
      </c>
      <c r="AR31" s="99">
        <v>2075</v>
      </c>
      <c r="AS31" s="99">
        <v>2204</v>
      </c>
      <c r="AT31" s="102">
        <v>1887</v>
      </c>
      <c r="AU31" s="30">
        <v>2508</v>
      </c>
      <c r="AV31" s="99">
        <v>2032</v>
      </c>
      <c r="AW31" s="30">
        <v>0</v>
      </c>
      <c r="AX31" s="33">
        <v>2197</v>
      </c>
      <c r="AY31" s="30">
        <v>2494</v>
      </c>
      <c r="AZ31" s="30">
        <v>2462</v>
      </c>
      <c r="BA31" s="30">
        <v>2698</v>
      </c>
      <c r="BB31" s="30">
        <v>2337</v>
      </c>
      <c r="BC31" s="30">
        <v>2919</v>
      </c>
      <c r="BD31" s="30">
        <v>2485</v>
      </c>
      <c r="BE31" s="11">
        <v>2899</v>
      </c>
      <c r="BF31" s="30">
        <v>2527</v>
      </c>
      <c r="BG31" s="11">
        <v>2762</v>
      </c>
      <c r="BH31" s="11">
        <v>2381</v>
      </c>
      <c r="BI31" s="11">
        <v>2555</v>
      </c>
      <c r="BJ31" s="11">
        <v>2258</v>
      </c>
      <c r="BK31" s="11">
        <v>2524</v>
      </c>
      <c r="BL31" s="30">
        <v>2197</v>
      </c>
      <c r="BM31" s="54">
        <v>2538</v>
      </c>
      <c r="BN31" s="30">
        <v>2038</v>
      </c>
      <c r="BO31" s="30">
        <v>2738</v>
      </c>
      <c r="BP31" s="33">
        <v>2438</v>
      </c>
      <c r="BQ31" s="33">
        <v>2677</v>
      </c>
      <c r="BR31" s="33">
        <v>2422</v>
      </c>
      <c r="BS31" s="33">
        <v>2643</v>
      </c>
      <c r="BT31" s="33">
        <v>2312</v>
      </c>
      <c r="BU31" s="33">
        <v>2419</v>
      </c>
      <c r="BV31" s="33">
        <v>2127</v>
      </c>
      <c r="BW31" s="33">
        <v>2121</v>
      </c>
      <c r="BX31" s="33">
        <v>1806</v>
      </c>
      <c r="BY31" s="33">
        <v>1902</v>
      </c>
      <c r="BZ31" s="33">
        <v>1684</v>
      </c>
      <c r="CA31" s="33">
        <v>1852</v>
      </c>
      <c r="CB31" s="33">
        <v>1604</v>
      </c>
      <c r="CC31" s="33">
        <v>1939</v>
      </c>
      <c r="CD31" s="33">
        <v>1669</v>
      </c>
      <c r="CE31" s="33">
        <v>1935</v>
      </c>
      <c r="CF31" s="33">
        <v>1658</v>
      </c>
      <c r="CG31" s="33">
        <v>1894</v>
      </c>
      <c r="CH31" s="33">
        <v>1643</v>
      </c>
      <c r="CI31" s="33">
        <v>1960</v>
      </c>
      <c r="CJ31" s="33">
        <v>1738</v>
      </c>
      <c r="CK31" s="33">
        <v>2016</v>
      </c>
      <c r="CL31" s="33">
        <v>1774</v>
      </c>
      <c r="CM31" s="30">
        <v>1985</v>
      </c>
      <c r="CN31" s="99">
        <v>1717</v>
      </c>
      <c r="CO31" s="99">
        <v>1866</v>
      </c>
      <c r="CP31" s="30">
        <v>1564</v>
      </c>
      <c r="CQ31" s="99">
        <v>2066</v>
      </c>
      <c r="CR31" s="30">
        <v>1747</v>
      </c>
      <c r="CS31" s="99">
        <v>0</v>
      </c>
      <c r="CT31" s="33">
        <v>358</v>
      </c>
      <c r="CU31" s="30">
        <v>480</v>
      </c>
      <c r="CV31" s="30">
        <v>405</v>
      </c>
      <c r="CW31" s="30">
        <v>482</v>
      </c>
      <c r="CX31" s="30">
        <v>391</v>
      </c>
      <c r="CY31" s="30">
        <v>478</v>
      </c>
      <c r="CZ31" s="30">
        <v>416</v>
      </c>
      <c r="DA31" s="30">
        <v>471</v>
      </c>
      <c r="DB31" s="30">
        <v>430</v>
      </c>
      <c r="DC31" s="11">
        <v>482</v>
      </c>
      <c r="DD31" s="11">
        <v>439</v>
      </c>
      <c r="DE31" s="11">
        <v>466</v>
      </c>
      <c r="DF31" s="11">
        <v>421</v>
      </c>
      <c r="DG31" s="11">
        <v>470</v>
      </c>
      <c r="DH31" s="30">
        <v>442</v>
      </c>
      <c r="DI31" s="54">
        <v>494</v>
      </c>
      <c r="DJ31" s="30">
        <v>456</v>
      </c>
      <c r="DK31" s="30">
        <v>552</v>
      </c>
      <c r="DL31" s="30">
        <v>476</v>
      </c>
      <c r="DM31" s="30">
        <v>526</v>
      </c>
      <c r="DN31" s="30">
        <v>471</v>
      </c>
      <c r="DO31" s="30">
        <v>542</v>
      </c>
      <c r="DP31" s="30">
        <v>489</v>
      </c>
      <c r="DQ31" s="30">
        <v>522</v>
      </c>
      <c r="DR31" s="30">
        <v>467</v>
      </c>
      <c r="DS31" s="30">
        <v>509</v>
      </c>
      <c r="DT31" s="30">
        <v>470</v>
      </c>
      <c r="DU31" s="30">
        <v>478</v>
      </c>
      <c r="DV31" s="30">
        <v>426</v>
      </c>
      <c r="DW31" s="30">
        <v>437</v>
      </c>
      <c r="DX31" s="30">
        <v>421</v>
      </c>
      <c r="DY31" s="30">
        <v>454</v>
      </c>
      <c r="DZ31" s="30">
        <v>411</v>
      </c>
      <c r="EA31" s="30">
        <v>447</v>
      </c>
      <c r="EB31" s="30">
        <v>397</v>
      </c>
      <c r="EC31" s="30">
        <v>399</v>
      </c>
      <c r="ED31" s="30">
        <v>370</v>
      </c>
      <c r="EE31" s="30">
        <v>411</v>
      </c>
      <c r="EF31" s="30">
        <v>356</v>
      </c>
      <c r="EG31" s="30">
        <v>366</v>
      </c>
      <c r="EH31" s="30">
        <v>300</v>
      </c>
      <c r="EI31" s="30">
        <v>341</v>
      </c>
      <c r="EJ31" s="30">
        <v>311</v>
      </c>
      <c r="EK31" s="30">
        <v>361</v>
      </c>
      <c r="EL31" s="30">
        <v>324</v>
      </c>
      <c r="EM31" s="30">
        <v>431</v>
      </c>
      <c r="EN31" s="30">
        <v>364</v>
      </c>
      <c r="EO31" s="30">
        <v>0</v>
      </c>
    </row>
    <row r="32" spans="1:145" ht="7.5" customHeight="1">
      <c r="A32" s="31" t="s">
        <v>61</v>
      </c>
      <c r="B32" s="33">
        <v>1712</v>
      </c>
      <c r="C32" s="30">
        <v>2022</v>
      </c>
      <c r="D32" s="30">
        <v>1757</v>
      </c>
      <c r="E32" s="30">
        <v>2024</v>
      </c>
      <c r="F32" s="30">
        <v>1787</v>
      </c>
      <c r="G32" s="30">
        <v>1950</v>
      </c>
      <c r="H32" s="30">
        <v>1862</v>
      </c>
      <c r="I32" s="30">
        <v>2119</v>
      </c>
      <c r="J32" s="30">
        <v>2022</v>
      </c>
      <c r="K32" s="11">
        <v>2247</v>
      </c>
      <c r="L32" s="11">
        <v>2109</v>
      </c>
      <c r="M32" s="11">
        <v>2449</v>
      </c>
      <c r="N32" s="11">
        <v>2273</v>
      </c>
      <c r="O32" s="11">
        <v>2562</v>
      </c>
      <c r="P32" s="30">
        <v>2451</v>
      </c>
      <c r="Q32" s="11">
        <v>2697</v>
      </c>
      <c r="R32" s="30">
        <v>2548</v>
      </c>
      <c r="S32" s="30">
        <v>2636</v>
      </c>
      <c r="T32" s="30">
        <v>2248</v>
      </c>
      <c r="U32" s="33">
        <v>2361</v>
      </c>
      <c r="V32" s="33">
        <v>1912</v>
      </c>
      <c r="W32" s="33">
        <v>2289</v>
      </c>
      <c r="X32" s="33">
        <v>1899</v>
      </c>
      <c r="Y32" s="33">
        <v>2380</v>
      </c>
      <c r="Z32" s="33">
        <v>2007</v>
      </c>
      <c r="AA32" s="84">
        <v>2182</v>
      </c>
      <c r="AB32" s="90">
        <v>1848</v>
      </c>
      <c r="AC32" s="90">
        <v>2068</v>
      </c>
      <c r="AD32" s="90">
        <v>1708</v>
      </c>
      <c r="AE32" s="90">
        <v>1954</v>
      </c>
      <c r="AF32" s="90">
        <v>1610</v>
      </c>
      <c r="AG32" s="90">
        <v>1945</v>
      </c>
      <c r="AH32" s="90">
        <v>1567</v>
      </c>
      <c r="AI32" s="90">
        <v>1802</v>
      </c>
      <c r="AJ32" s="90">
        <v>1455</v>
      </c>
      <c r="AK32" s="90">
        <v>1769</v>
      </c>
      <c r="AL32" s="90">
        <v>1442</v>
      </c>
      <c r="AM32" s="90">
        <v>1675</v>
      </c>
      <c r="AN32" s="90">
        <v>1353</v>
      </c>
      <c r="AO32" s="90">
        <v>1603</v>
      </c>
      <c r="AP32" s="30">
        <v>1366</v>
      </c>
      <c r="AQ32" s="30">
        <v>1565</v>
      </c>
      <c r="AR32" s="30">
        <v>1257</v>
      </c>
      <c r="AS32" s="30">
        <v>1321</v>
      </c>
      <c r="AT32" s="102">
        <v>1058</v>
      </c>
      <c r="AU32" s="30">
        <v>1524</v>
      </c>
      <c r="AV32" s="30">
        <v>1212</v>
      </c>
      <c r="AW32" s="30">
        <v>0</v>
      </c>
      <c r="AX32" s="33">
        <v>1160</v>
      </c>
      <c r="AY32" s="30">
        <v>1203</v>
      </c>
      <c r="AZ32" s="30">
        <v>1163</v>
      </c>
      <c r="BA32" s="30">
        <v>1194</v>
      </c>
      <c r="BB32" s="30">
        <v>1132</v>
      </c>
      <c r="BC32" s="30">
        <v>1132</v>
      </c>
      <c r="BD32" s="30">
        <v>1129</v>
      </c>
      <c r="BE32" s="11">
        <v>1080</v>
      </c>
      <c r="BF32" s="30">
        <v>1082</v>
      </c>
      <c r="BG32" s="11">
        <v>1085</v>
      </c>
      <c r="BH32" s="11">
        <v>1072</v>
      </c>
      <c r="BI32" s="11">
        <v>1045</v>
      </c>
      <c r="BJ32" s="11">
        <v>1025</v>
      </c>
      <c r="BK32" s="11">
        <v>980</v>
      </c>
      <c r="BL32" s="30">
        <v>964</v>
      </c>
      <c r="BM32" s="54">
        <v>1023</v>
      </c>
      <c r="BN32" s="30">
        <v>1002</v>
      </c>
      <c r="BO32" s="30">
        <v>1070</v>
      </c>
      <c r="BP32" s="33">
        <v>993</v>
      </c>
      <c r="BQ32" s="33">
        <v>1062</v>
      </c>
      <c r="BR32" s="33">
        <v>1046</v>
      </c>
      <c r="BS32" s="33">
        <v>999</v>
      </c>
      <c r="BT32" s="33">
        <v>876</v>
      </c>
      <c r="BU32" s="33">
        <v>859</v>
      </c>
      <c r="BV32" s="33">
        <v>765</v>
      </c>
      <c r="BW32" s="33">
        <v>714</v>
      </c>
      <c r="BX32" s="33">
        <v>583</v>
      </c>
      <c r="BY32" s="33">
        <v>590</v>
      </c>
      <c r="BZ32" s="33">
        <v>501</v>
      </c>
      <c r="CA32" s="33">
        <v>514</v>
      </c>
      <c r="CB32" s="33">
        <v>454</v>
      </c>
      <c r="CC32" s="33">
        <v>573</v>
      </c>
      <c r="CD32" s="33">
        <v>484</v>
      </c>
      <c r="CE32" s="33">
        <v>576</v>
      </c>
      <c r="CF32" s="33">
        <v>522</v>
      </c>
      <c r="CG32" s="33">
        <v>604</v>
      </c>
      <c r="CH32" s="33">
        <v>546</v>
      </c>
      <c r="CI32" s="33">
        <v>623</v>
      </c>
      <c r="CJ32" s="33">
        <v>550</v>
      </c>
      <c r="CK32" s="33">
        <v>724</v>
      </c>
      <c r="CL32" s="33">
        <v>675</v>
      </c>
      <c r="CM32" s="30">
        <v>809</v>
      </c>
      <c r="CN32" s="30">
        <v>708</v>
      </c>
      <c r="CO32" s="30">
        <v>839</v>
      </c>
      <c r="CP32" s="30">
        <v>705</v>
      </c>
      <c r="CQ32" s="30">
        <v>1051</v>
      </c>
      <c r="CR32" s="30">
        <v>945</v>
      </c>
      <c r="CS32" s="30">
        <v>0</v>
      </c>
      <c r="CT32" s="33">
        <v>283</v>
      </c>
      <c r="CU32" s="30">
        <v>405</v>
      </c>
      <c r="CV32" s="30">
        <v>327</v>
      </c>
      <c r="CW32" s="30">
        <v>417</v>
      </c>
      <c r="CX32" s="30">
        <v>334</v>
      </c>
      <c r="CY32" s="30">
        <v>403</v>
      </c>
      <c r="CZ32" s="30">
        <v>343</v>
      </c>
      <c r="DA32" s="30">
        <v>408</v>
      </c>
      <c r="DB32" s="30">
        <v>364</v>
      </c>
      <c r="DC32" s="11">
        <v>379</v>
      </c>
      <c r="DD32" s="11">
        <v>351</v>
      </c>
      <c r="DE32" s="11">
        <v>378</v>
      </c>
      <c r="DF32" s="11">
        <v>349</v>
      </c>
      <c r="DG32" s="11">
        <v>387</v>
      </c>
      <c r="DH32" s="30">
        <v>358</v>
      </c>
      <c r="DI32" s="54">
        <v>423</v>
      </c>
      <c r="DJ32" s="30">
        <v>398</v>
      </c>
      <c r="DK32" s="30">
        <v>470</v>
      </c>
      <c r="DL32" s="30">
        <v>418</v>
      </c>
      <c r="DM32" s="30">
        <v>451</v>
      </c>
      <c r="DN32" s="30">
        <v>381</v>
      </c>
      <c r="DO32" s="30">
        <v>435</v>
      </c>
      <c r="DP32" s="30">
        <v>393</v>
      </c>
      <c r="DQ32" s="30">
        <v>444</v>
      </c>
      <c r="DR32" s="30">
        <v>382</v>
      </c>
      <c r="DS32" s="30">
        <v>425</v>
      </c>
      <c r="DT32" s="30">
        <v>395</v>
      </c>
      <c r="DU32" s="30">
        <v>385</v>
      </c>
      <c r="DV32" s="30">
        <v>337</v>
      </c>
      <c r="DW32" s="30">
        <v>340</v>
      </c>
      <c r="DX32" s="30">
        <v>320</v>
      </c>
      <c r="DY32" s="30">
        <v>334</v>
      </c>
      <c r="DZ32" s="30">
        <v>285</v>
      </c>
      <c r="EA32" s="30">
        <v>306</v>
      </c>
      <c r="EB32" s="30">
        <v>265</v>
      </c>
      <c r="EC32" s="30">
        <v>269</v>
      </c>
      <c r="ED32" s="30">
        <v>249</v>
      </c>
      <c r="EE32" s="30">
        <v>278</v>
      </c>
      <c r="EF32" s="30">
        <v>232</v>
      </c>
      <c r="EG32" s="30">
        <v>260</v>
      </c>
      <c r="EH32" s="30">
        <v>210</v>
      </c>
      <c r="EI32" s="30">
        <v>230</v>
      </c>
      <c r="EJ32" s="30">
        <v>211</v>
      </c>
      <c r="EK32" s="30">
        <v>240</v>
      </c>
      <c r="EL32" s="30">
        <v>220</v>
      </c>
      <c r="EM32" s="30">
        <v>306</v>
      </c>
      <c r="EN32" s="30">
        <v>256</v>
      </c>
      <c r="EO32" s="30">
        <v>0</v>
      </c>
    </row>
    <row r="33" spans="1:145" ht="7.5" customHeight="1">
      <c r="A33" s="31" t="s">
        <v>31</v>
      </c>
      <c r="B33" s="33">
        <v>1795</v>
      </c>
      <c r="C33" s="30">
        <v>2151</v>
      </c>
      <c r="D33" s="30">
        <v>1853</v>
      </c>
      <c r="E33" s="30">
        <v>2165</v>
      </c>
      <c r="F33" s="30">
        <v>1908</v>
      </c>
      <c r="G33" s="30">
        <v>2110</v>
      </c>
      <c r="H33" s="30">
        <v>1990</v>
      </c>
      <c r="I33" s="30">
        <v>2265</v>
      </c>
      <c r="J33" s="30">
        <v>2150</v>
      </c>
      <c r="K33" s="11">
        <v>2404</v>
      </c>
      <c r="L33" s="11">
        <v>2257</v>
      </c>
      <c r="M33" s="11">
        <v>2588</v>
      </c>
      <c r="N33" s="11">
        <v>2401</v>
      </c>
      <c r="O33" s="11">
        <v>2706</v>
      </c>
      <c r="P33" s="30">
        <v>2579</v>
      </c>
      <c r="Q33" s="11">
        <v>2853</v>
      </c>
      <c r="R33" s="30">
        <v>2669</v>
      </c>
      <c r="S33" s="30">
        <v>2910</v>
      </c>
      <c r="T33" s="30">
        <v>2664</v>
      </c>
      <c r="U33" s="33">
        <v>2823</v>
      </c>
      <c r="V33" s="33">
        <v>2414</v>
      </c>
      <c r="W33" s="33">
        <v>2788</v>
      </c>
      <c r="X33" s="33">
        <v>2531</v>
      </c>
      <c r="Y33" s="33">
        <v>2844</v>
      </c>
      <c r="Z33" s="33">
        <v>2509</v>
      </c>
      <c r="AA33" s="84">
        <v>2666</v>
      </c>
      <c r="AB33" s="90">
        <v>2349</v>
      </c>
      <c r="AC33" s="90">
        <v>2499</v>
      </c>
      <c r="AD33" s="90">
        <v>2200</v>
      </c>
      <c r="AE33" s="90">
        <v>2342</v>
      </c>
      <c r="AF33" s="90">
        <v>2018</v>
      </c>
      <c r="AG33" s="90">
        <v>2193</v>
      </c>
      <c r="AH33" s="90">
        <v>1909</v>
      </c>
      <c r="AI33" s="90">
        <v>2081</v>
      </c>
      <c r="AJ33" s="90">
        <v>1767</v>
      </c>
      <c r="AK33" s="90">
        <v>1995</v>
      </c>
      <c r="AL33" s="90">
        <v>1675</v>
      </c>
      <c r="AM33" s="90">
        <v>1930</v>
      </c>
      <c r="AN33" s="90">
        <v>1613</v>
      </c>
      <c r="AO33" s="90">
        <v>1749</v>
      </c>
      <c r="AP33" s="30">
        <v>1538</v>
      </c>
      <c r="AQ33" s="30">
        <v>1603</v>
      </c>
      <c r="AR33" s="30">
        <v>1333</v>
      </c>
      <c r="AS33" s="30">
        <v>1439</v>
      </c>
      <c r="AT33" s="102">
        <v>1196</v>
      </c>
      <c r="AU33" s="30">
        <v>1473</v>
      </c>
      <c r="AV33" s="30">
        <v>1241</v>
      </c>
      <c r="AW33" s="30">
        <v>0</v>
      </c>
      <c r="AX33" s="33">
        <v>1099</v>
      </c>
      <c r="AY33" s="30">
        <v>1181</v>
      </c>
      <c r="AZ33" s="30">
        <v>1167</v>
      </c>
      <c r="BA33" s="30">
        <v>1195</v>
      </c>
      <c r="BB33" s="30">
        <v>1188</v>
      </c>
      <c r="BC33" s="30">
        <v>1225</v>
      </c>
      <c r="BD33" s="30">
        <v>1210</v>
      </c>
      <c r="BE33" s="11">
        <v>1189</v>
      </c>
      <c r="BF33" s="30">
        <v>1172</v>
      </c>
      <c r="BG33" s="11">
        <v>1180</v>
      </c>
      <c r="BH33" s="11">
        <v>1154</v>
      </c>
      <c r="BI33" s="11">
        <v>1173</v>
      </c>
      <c r="BJ33" s="11">
        <v>1144</v>
      </c>
      <c r="BK33" s="11">
        <v>1191</v>
      </c>
      <c r="BL33" s="30">
        <v>1155</v>
      </c>
      <c r="BM33" s="54">
        <v>1285</v>
      </c>
      <c r="BN33" s="30">
        <v>1259</v>
      </c>
      <c r="BO33" s="30">
        <v>1440</v>
      </c>
      <c r="BP33" s="33">
        <v>1340</v>
      </c>
      <c r="BQ33" s="33">
        <v>1468</v>
      </c>
      <c r="BR33" s="33">
        <v>1432</v>
      </c>
      <c r="BS33" s="33">
        <v>1551</v>
      </c>
      <c r="BT33" s="33">
        <v>1374</v>
      </c>
      <c r="BU33" s="33">
        <v>1439</v>
      </c>
      <c r="BV33" s="33">
        <v>1248</v>
      </c>
      <c r="BW33" s="33">
        <v>1316</v>
      </c>
      <c r="BX33" s="33">
        <v>1096</v>
      </c>
      <c r="BY33" s="33">
        <v>1200</v>
      </c>
      <c r="BZ33" s="33">
        <v>1070</v>
      </c>
      <c r="CA33" s="33">
        <v>1227</v>
      </c>
      <c r="CB33" s="33">
        <v>1079</v>
      </c>
      <c r="CC33" s="33">
        <v>1266</v>
      </c>
      <c r="CD33" s="33">
        <v>1119</v>
      </c>
      <c r="CE33" s="33">
        <v>1311</v>
      </c>
      <c r="CF33" s="33">
        <v>1120</v>
      </c>
      <c r="CG33" s="33">
        <v>1310</v>
      </c>
      <c r="CH33" s="33">
        <v>1116</v>
      </c>
      <c r="CI33" s="33">
        <v>1340</v>
      </c>
      <c r="CJ33" s="33">
        <v>1167</v>
      </c>
      <c r="CK33" s="33">
        <v>1355</v>
      </c>
      <c r="CL33" s="33">
        <v>1170</v>
      </c>
      <c r="CM33" s="30">
        <v>1353</v>
      </c>
      <c r="CN33" s="30">
        <v>1174</v>
      </c>
      <c r="CO33" s="30">
        <v>1324</v>
      </c>
      <c r="CP33" s="30">
        <v>1106</v>
      </c>
      <c r="CQ33" s="30">
        <v>1333</v>
      </c>
      <c r="CR33" s="30">
        <v>1130</v>
      </c>
      <c r="CS33" s="30">
        <v>0</v>
      </c>
      <c r="CT33" s="33">
        <v>300</v>
      </c>
      <c r="CU33" s="30">
        <v>415</v>
      </c>
      <c r="CV33" s="30">
        <v>348</v>
      </c>
      <c r="CW33" s="30">
        <v>441</v>
      </c>
      <c r="CX33" s="30">
        <v>354</v>
      </c>
      <c r="CY33" s="30">
        <v>433</v>
      </c>
      <c r="CZ33" s="30">
        <v>370</v>
      </c>
      <c r="DA33" s="30">
        <v>433</v>
      </c>
      <c r="DB33" s="30">
        <v>382</v>
      </c>
      <c r="DC33" s="11">
        <v>398</v>
      </c>
      <c r="DD33" s="11">
        <v>365</v>
      </c>
      <c r="DE33" s="11">
        <v>391</v>
      </c>
      <c r="DF33" s="11">
        <v>363</v>
      </c>
      <c r="DG33" s="11">
        <v>389</v>
      </c>
      <c r="DH33" s="30">
        <v>354</v>
      </c>
      <c r="DI33" s="54">
        <v>375</v>
      </c>
      <c r="DJ33" s="30">
        <v>343</v>
      </c>
      <c r="DK33" s="30">
        <v>413</v>
      </c>
      <c r="DL33" s="30">
        <v>365</v>
      </c>
      <c r="DM33" s="30">
        <v>412</v>
      </c>
      <c r="DN33" s="30">
        <v>363</v>
      </c>
      <c r="DO33" s="30">
        <v>416</v>
      </c>
      <c r="DP33" s="30">
        <v>370</v>
      </c>
      <c r="DQ33" s="30">
        <v>382</v>
      </c>
      <c r="DR33" s="30">
        <v>352</v>
      </c>
      <c r="DS33" s="30">
        <v>388</v>
      </c>
      <c r="DT33" s="30">
        <v>355</v>
      </c>
      <c r="DU33" s="30">
        <v>348</v>
      </c>
      <c r="DV33" s="30">
        <v>314</v>
      </c>
      <c r="DW33" s="30">
        <v>310</v>
      </c>
      <c r="DX33" s="30">
        <v>287</v>
      </c>
      <c r="DY33" s="30">
        <v>310</v>
      </c>
      <c r="DZ33" s="30">
        <v>278</v>
      </c>
      <c r="EA33" s="30">
        <v>293</v>
      </c>
      <c r="EB33" s="30">
        <v>255</v>
      </c>
      <c r="EC33" s="30">
        <v>254</v>
      </c>
      <c r="ED33" s="30">
        <v>236</v>
      </c>
      <c r="EE33" s="30">
        <v>278</v>
      </c>
      <c r="EF33" s="30">
        <v>234</v>
      </c>
      <c r="EG33" s="30">
        <v>240</v>
      </c>
      <c r="EH33" s="30">
        <v>203</v>
      </c>
      <c r="EI33" s="30">
        <v>229</v>
      </c>
      <c r="EJ33" s="30">
        <v>199</v>
      </c>
      <c r="EK33" s="30">
        <v>243</v>
      </c>
      <c r="EL33" s="30">
        <v>219</v>
      </c>
      <c r="EM33" s="30">
        <v>255</v>
      </c>
      <c r="EN33" s="30">
        <v>226</v>
      </c>
      <c r="EO33" s="30">
        <v>0</v>
      </c>
    </row>
    <row r="34" spans="1:145" ht="7.5" customHeight="1">
      <c r="A34" s="31" t="s">
        <v>61</v>
      </c>
      <c r="B34" s="33">
        <v>1712</v>
      </c>
      <c r="C34" s="30">
        <v>2022</v>
      </c>
      <c r="D34" s="30">
        <v>1757</v>
      </c>
      <c r="E34" s="30">
        <v>2024</v>
      </c>
      <c r="F34" s="30">
        <v>1787</v>
      </c>
      <c r="G34" s="30">
        <v>1950</v>
      </c>
      <c r="H34" s="30">
        <v>1862</v>
      </c>
      <c r="I34" s="30">
        <v>2119</v>
      </c>
      <c r="J34" s="30">
        <v>2022</v>
      </c>
      <c r="K34" s="11">
        <v>2246</v>
      </c>
      <c r="L34" s="11">
        <v>2109</v>
      </c>
      <c r="M34" s="11">
        <v>2425</v>
      </c>
      <c r="N34" s="11">
        <v>2256</v>
      </c>
      <c r="O34" s="11">
        <v>2547</v>
      </c>
      <c r="P34" s="30">
        <v>2438</v>
      </c>
      <c r="Q34" s="11">
        <v>2692</v>
      </c>
      <c r="R34" s="30">
        <v>2543</v>
      </c>
      <c r="S34" s="30">
        <v>2632</v>
      </c>
      <c r="T34" s="30">
        <v>2244</v>
      </c>
      <c r="U34" s="33">
        <v>2329</v>
      </c>
      <c r="V34" s="33">
        <v>1882</v>
      </c>
      <c r="W34" s="33">
        <v>2201</v>
      </c>
      <c r="X34" s="33">
        <v>1877</v>
      </c>
      <c r="Y34" s="33">
        <v>2237</v>
      </c>
      <c r="Z34" s="33">
        <v>1876</v>
      </c>
      <c r="AA34" s="84">
        <v>1981</v>
      </c>
      <c r="AB34" s="90">
        <v>1667</v>
      </c>
      <c r="AC34" s="90">
        <v>1793</v>
      </c>
      <c r="AD34" s="90">
        <v>1462</v>
      </c>
      <c r="AE34" s="90">
        <v>1646</v>
      </c>
      <c r="AF34" s="90">
        <v>1335</v>
      </c>
      <c r="AG34" s="90">
        <v>1597</v>
      </c>
      <c r="AH34" s="90">
        <v>1267</v>
      </c>
      <c r="AI34" s="90">
        <v>1448</v>
      </c>
      <c r="AJ34" s="90">
        <v>1146</v>
      </c>
      <c r="AK34" s="90">
        <v>1369</v>
      </c>
      <c r="AL34" s="90">
        <v>1095</v>
      </c>
      <c r="AM34" s="90">
        <v>1257</v>
      </c>
      <c r="AN34" s="90">
        <v>983</v>
      </c>
      <c r="AO34" s="90">
        <v>1204</v>
      </c>
      <c r="AP34" s="30">
        <v>1021</v>
      </c>
      <c r="AQ34" s="30">
        <v>1178</v>
      </c>
      <c r="AR34" s="30">
        <v>943</v>
      </c>
      <c r="AS34" s="30">
        <v>1003</v>
      </c>
      <c r="AT34" s="102">
        <v>792</v>
      </c>
      <c r="AU34" s="30">
        <v>1014</v>
      </c>
      <c r="AV34" s="30">
        <v>871</v>
      </c>
      <c r="AW34" s="30">
        <v>0</v>
      </c>
      <c r="AX34" s="33">
        <v>1068</v>
      </c>
      <c r="AY34" s="30">
        <v>1124</v>
      </c>
      <c r="AZ34" s="30">
        <v>1118</v>
      </c>
      <c r="BA34" s="30">
        <v>1128</v>
      </c>
      <c r="BB34" s="30">
        <v>1132</v>
      </c>
      <c r="BC34" s="30">
        <v>1132</v>
      </c>
      <c r="BD34" s="30">
        <v>1128</v>
      </c>
      <c r="BE34" s="11">
        <v>1080</v>
      </c>
      <c r="BF34" s="30">
        <v>1082</v>
      </c>
      <c r="BG34" s="11">
        <v>1085</v>
      </c>
      <c r="BH34" s="11">
        <v>1072</v>
      </c>
      <c r="BI34" s="11">
        <v>1045</v>
      </c>
      <c r="BJ34" s="11">
        <v>1025</v>
      </c>
      <c r="BK34" s="11">
        <v>980</v>
      </c>
      <c r="BL34" s="30">
        <v>964</v>
      </c>
      <c r="BM34" s="54">
        <v>1023</v>
      </c>
      <c r="BN34" s="30">
        <v>1002</v>
      </c>
      <c r="BO34" s="30">
        <v>1070</v>
      </c>
      <c r="BP34" s="33">
        <v>993</v>
      </c>
      <c r="BQ34" s="33">
        <v>1062</v>
      </c>
      <c r="BR34" s="33">
        <v>1046</v>
      </c>
      <c r="BS34" s="33">
        <v>999</v>
      </c>
      <c r="BT34" s="33">
        <v>876</v>
      </c>
      <c r="BU34" s="33">
        <v>790</v>
      </c>
      <c r="BV34" s="33">
        <v>663</v>
      </c>
      <c r="BW34" s="33">
        <v>578</v>
      </c>
      <c r="BX34" s="33">
        <v>432</v>
      </c>
      <c r="BY34" s="33">
        <v>430</v>
      </c>
      <c r="BZ34" s="33">
        <v>345</v>
      </c>
      <c r="CA34" s="33">
        <v>373</v>
      </c>
      <c r="CB34" s="33">
        <v>316</v>
      </c>
      <c r="CC34" s="33">
        <v>391</v>
      </c>
      <c r="CD34" s="33">
        <v>332</v>
      </c>
      <c r="CE34" s="33">
        <v>383</v>
      </c>
      <c r="CF34" s="33">
        <v>343</v>
      </c>
      <c r="CG34" s="33">
        <v>410</v>
      </c>
      <c r="CH34" s="33">
        <v>351</v>
      </c>
      <c r="CI34" s="33">
        <v>417</v>
      </c>
      <c r="CJ34" s="33">
        <v>370</v>
      </c>
      <c r="CK34" s="33">
        <v>493</v>
      </c>
      <c r="CL34" s="33">
        <v>441</v>
      </c>
      <c r="CM34" s="30">
        <v>558</v>
      </c>
      <c r="CN34" s="30">
        <v>492</v>
      </c>
      <c r="CO34" s="30">
        <v>604</v>
      </c>
      <c r="CP34" s="30">
        <v>513</v>
      </c>
      <c r="CQ34" s="30">
        <v>718</v>
      </c>
      <c r="CR34" s="30">
        <v>651</v>
      </c>
      <c r="CS34" s="30">
        <v>0</v>
      </c>
      <c r="CT34" s="33">
        <v>283</v>
      </c>
      <c r="CU34" s="30">
        <v>405</v>
      </c>
      <c r="CV34" s="30">
        <v>327</v>
      </c>
      <c r="CW34" s="30">
        <v>417</v>
      </c>
      <c r="CX34" s="30">
        <v>334</v>
      </c>
      <c r="CY34" s="30">
        <v>403</v>
      </c>
      <c r="CZ34" s="30">
        <v>343</v>
      </c>
      <c r="DA34" s="30">
        <v>408</v>
      </c>
      <c r="DB34" s="30">
        <v>364</v>
      </c>
      <c r="DC34" s="11">
        <v>379</v>
      </c>
      <c r="DD34" s="11">
        <v>351</v>
      </c>
      <c r="DE34" s="11">
        <v>378</v>
      </c>
      <c r="DF34" s="11">
        <v>349</v>
      </c>
      <c r="DG34" s="11">
        <v>375</v>
      </c>
      <c r="DH34" s="30">
        <v>338</v>
      </c>
      <c r="DI34" s="54">
        <v>354</v>
      </c>
      <c r="DJ34" s="30">
        <v>330</v>
      </c>
      <c r="DK34" s="30">
        <v>385</v>
      </c>
      <c r="DL34" s="30">
        <v>343</v>
      </c>
      <c r="DM34" s="30">
        <v>369</v>
      </c>
      <c r="DN34" s="30">
        <v>300</v>
      </c>
      <c r="DO34" s="30">
        <v>351</v>
      </c>
      <c r="DP34" s="30">
        <v>312</v>
      </c>
      <c r="DQ34" s="30">
        <v>343</v>
      </c>
      <c r="DR34" s="30">
        <v>300</v>
      </c>
      <c r="DS34" s="30">
        <v>339</v>
      </c>
      <c r="DT34" s="30">
        <v>310</v>
      </c>
      <c r="DU34" s="30">
        <v>302</v>
      </c>
      <c r="DV34" s="30">
        <v>264</v>
      </c>
      <c r="DW34" s="30">
        <v>262</v>
      </c>
      <c r="DX34" s="30">
        <v>235</v>
      </c>
      <c r="DY34" s="30">
        <v>245</v>
      </c>
      <c r="DZ34" s="30">
        <v>194</v>
      </c>
      <c r="EA34" s="30">
        <v>212</v>
      </c>
      <c r="EB34" s="30">
        <v>184</v>
      </c>
      <c r="EC34" s="30">
        <v>187</v>
      </c>
      <c r="ED34" s="30">
        <v>171</v>
      </c>
      <c r="EE34" s="30">
        <v>199</v>
      </c>
      <c r="EF34" s="30">
        <v>161</v>
      </c>
      <c r="EG34" s="30">
        <v>176</v>
      </c>
      <c r="EH34" s="30">
        <v>147</v>
      </c>
      <c r="EI34" s="30">
        <v>154</v>
      </c>
      <c r="EJ34" s="30">
        <v>130</v>
      </c>
      <c r="EK34" s="30">
        <v>160</v>
      </c>
      <c r="EL34" s="30">
        <v>145</v>
      </c>
      <c r="EM34" s="30">
        <v>173</v>
      </c>
      <c r="EN34" s="30">
        <v>149</v>
      </c>
      <c r="EO34" s="30">
        <v>0</v>
      </c>
    </row>
    <row r="35" spans="1:145" ht="7.5" customHeight="1">
      <c r="A35" s="31" t="s">
        <v>32</v>
      </c>
      <c r="B35" s="33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30">
        <v>0</v>
      </c>
      <c r="Q35" s="11">
        <v>0</v>
      </c>
      <c r="R35" s="30">
        <v>0</v>
      </c>
      <c r="S35" s="30">
        <v>0</v>
      </c>
      <c r="T35" s="30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84">
        <f>SUM(K35+M35+O35+Q35+S35+U35+W35+Y35)</f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30">
        <v>0</v>
      </c>
      <c r="AQ35" s="30">
        <v>0</v>
      </c>
      <c r="AR35" s="30">
        <v>0</v>
      </c>
      <c r="AS35" s="30">
        <v>0</v>
      </c>
      <c r="AT35" s="102">
        <v>0</v>
      </c>
      <c r="AU35" s="30">
        <v>0</v>
      </c>
      <c r="AV35" s="30">
        <v>0</v>
      </c>
      <c r="AW35" s="30">
        <v>0</v>
      </c>
      <c r="AX35" s="33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11">
        <v>0</v>
      </c>
      <c r="BF35" s="30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30">
        <v>0</v>
      </c>
      <c r="BM35" s="54">
        <v>0</v>
      </c>
      <c r="BN35" s="30">
        <v>0</v>
      </c>
      <c r="BO35" s="30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0">
        <v>0</v>
      </c>
      <c r="CN35" s="30">
        <v>0</v>
      </c>
      <c r="CO35" s="30">
        <v>0</v>
      </c>
      <c r="CP35" s="30">
        <v>0</v>
      </c>
      <c r="CQ35" s="30">
        <v>0</v>
      </c>
      <c r="CR35" s="30">
        <v>0</v>
      </c>
      <c r="CS35" s="30">
        <v>0</v>
      </c>
      <c r="CT35" s="33">
        <v>0</v>
      </c>
      <c r="CU35" s="30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30">
        <v>0</v>
      </c>
      <c r="DI35" s="54">
        <v>0</v>
      </c>
      <c r="DJ35" s="30">
        <v>0</v>
      </c>
      <c r="DK35" s="30">
        <v>0</v>
      </c>
      <c r="DL35" s="30">
        <v>0</v>
      </c>
      <c r="DM35" s="30">
        <v>0</v>
      </c>
      <c r="DN35" s="30">
        <v>0</v>
      </c>
      <c r="DO35" s="30">
        <v>0</v>
      </c>
      <c r="DP35" s="30">
        <v>0</v>
      </c>
      <c r="DQ35" s="30">
        <v>0</v>
      </c>
      <c r="DR35" s="30">
        <v>0</v>
      </c>
      <c r="DS35" s="30">
        <v>0</v>
      </c>
      <c r="DT35" s="30">
        <v>0</v>
      </c>
      <c r="DU35" s="30">
        <v>0</v>
      </c>
      <c r="DV35" s="30">
        <v>0</v>
      </c>
      <c r="DW35" s="30">
        <v>0</v>
      </c>
      <c r="DX35" s="30">
        <v>0</v>
      </c>
      <c r="DY35" s="30">
        <v>0</v>
      </c>
      <c r="DZ35" s="30">
        <v>0</v>
      </c>
      <c r="EA35" s="30">
        <v>0</v>
      </c>
      <c r="EB35" s="30">
        <v>0</v>
      </c>
      <c r="EC35" s="30">
        <v>0</v>
      </c>
      <c r="ED35" s="30">
        <v>0</v>
      </c>
      <c r="EE35" s="30">
        <v>0</v>
      </c>
      <c r="EF35" s="30">
        <v>0</v>
      </c>
      <c r="EG35" s="30">
        <v>0</v>
      </c>
      <c r="EH35" s="30">
        <v>0</v>
      </c>
      <c r="EI35" s="30">
        <v>0</v>
      </c>
      <c r="EJ35" s="30">
        <v>0</v>
      </c>
      <c r="EK35" s="30">
        <v>0</v>
      </c>
      <c r="EL35" s="30">
        <v>0</v>
      </c>
      <c r="EM35" s="30">
        <v>0</v>
      </c>
      <c r="EN35" s="30">
        <v>0</v>
      </c>
      <c r="EO35" s="30">
        <v>0</v>
      </c>
    </row>
    <row r="36" spans="1:145" ht="7.5" customHeight="1">
      <c r="A36" s="31" t="s">
        <v>61</v>
      </c>
      <c r="B36" s="33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30">
        <v>0</v>
      </c>
      <c r="Q36" s="11">
        <v>0</v>
      </c>
      <c r="R36" s="30">
        <v>0</v>
      </c>
      <c r="S36" s="30">
        <v>0</v>
      </c>
      <c r="T36" s="30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84">
        <f>SUM(K36+M36+O36+Q36+S36+U36+W36+Y36)</f>
        <v>0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  <c r="AO36" s="90">
        <v>0</v>
      </c>
      <c r="AP36" s="30">
        <v>0</v>
      </c>
      <c r="AQ36" s="30">
        <v>0</v>
      </c>
      <c r="AR36" s="30">
        <v>0</v>
      </c>
      <c r="AS36" s="30">
        <v>0</v>
      </c>
      <c r="AT36" s="102">
        <v>0</v>
      </c>
      <c r="AU36" s="30">
        <v>0</v>
      </c>
      <c r="AV36" s="30">
        <v>0</v>
      </c>
      <c r="AW36" s="30">
        <v>0</v>
      </c>
      <c r="AX36" s="33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11">
        <v>0</v>
      </c>
      <c r="BF36" s="30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30">
        <v>0</v>
      </c>
      <c r="BM36" s="54">
        <v>0</v>
      </c>
      <c r="BN36" s="30">
        <v>0</v>
      </c>
      <c r="BO36" s="30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0</v>
      </c>
      <c r="CR36" s="30">
        <v>0</v>
      </c>
      <c r="CS36" s="30">
        <v>0</v>
      </c>
      <c r="CT36" s="33">
        <v>0</v>
      </c>
      <c r="CU36" s="30">
        <v>0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30">
        <v>0</v>
      </c>
      <c r="DI36" s="54">
        <v>0</v>
      </c>
      <c r="DJ36" s="30">
        <v>0</v>
      </c>
      <c r="DK36" s="30">
        <v>0</v>
      </c>
      <c r="DL36" s="30">
        <v>0</v>
      </c>
      <c r="DM36" s="30">
        <v>0</v>
      </c>
      <c r="DN36" s="30">
        <v>0</v>
      </c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0</v>
      </c>
      <c r="DU36" s="30">
        <v>0</v>
      </c>
      <c r="DV36" s="30">
        <v>0</v>
      </c>
      <c r="DW36" s="30">
        <v>0</v>
      </c>
      <c r="DX36" s="30">
        <v>0</v>
      </c>
      <c r="DY36" s="30">
        <v>0</v>
      </c>
      <c r="DZ36" s="30">
        <v>0</v>
      </c>
      <c r="EA36" s="30">
        <v>0</v>
      </c>
      <c r="EB36" s="30">
        <v>0</v>
      </c>
      <c r="EC36" s="30">
        <v>0</v>
      </c>
      <c r="ED36" s="30">
        <v>0</v>
      </c>
      <c r="EE36" s="30">
        <v>0</v>
      </c>
      <c r="EF36" s="30">
        <v>0</v>
      </c>
      <c r="EG36" s="30">
        <v>0</v>
      </c>
      <c r="EH36" s="30">
        <v>0</v>
      </c>
      <c r="EI36" s="30">
        <v>0</v>
      </c>
      <c r="EJ36" s="30">
        <v>0</v>
      </c>
      <c r="EK36" s="30">
        <v>0</v>
      </c>
      <c r="EL36" s="30">
        <v>0</v>
      </c>
      <c r="EM36" s="30">
        <v>0</v>
      </c>
      <c r="EN36" s="30">
        <v>0</v>
      </c>
      <c r="EO36" s="30">
        <v>0</v>
      </c>
    </row>
    <row r="37" spans="1:145" ht="7.5" customHeight="1">
      <c r="A37" s="31" t="s">
        <v>33</v>
      </c>
      <c r="B37" s="33">
        <v>901</v>
      </c>
      <c r="C37" s="30">
        <v>1397</v>
      </c>
      <c r="D37" s="30">
        <v>1121</v>
      </c>
      <c r="E37" s="30">
        <v>1416</v>
      </c>
      <c r="F37" s="30">
        <v>1060</v>
      </c>
      <c r="G37" s="30">
        <v>1386</v>
      </c>
      <c r="H37" s="30">
        <v>1210</v>
      </c>
      <c r="I37" s="30">
        <v>1300</v>
      </c>
      <c r="J37" s="30">
        <v>858</v>
      </c>
      <c r="K37" s="11">
        <v>959</v>
      </c>
      <c r="L37" s="11">
        <v>736</v>
      </c>
      <c r="M37" s="11">
        <v>842</v>
      </c>
      <c r="N37" s="11">
        <v>591</v>
      </c>
      <c r="O37" s="11">
        <v>657</v>
      </c>
      <c r="P37" s="30">
        <v>496</v>
      </c>
      <c r="Q37" s="11">
        <v>581</v>
      </c>
      <c r="R37" s="30">
        <v>414</v>
      </c>
      <c r="S37" s="30">
        <v>603</v>
      </c>
      <c r="T37" s="30">
        <v>476</v>
      </c>
      <c r="U37" s="33">
        <v>583</v>
      </c>
      <c r="V37" s="33">
        <v>393</v>
      </c>
      <c r="W37" s="33">
        <v>610</v>
      </c>
      <c r="X37" s="33">
        <v>535</v>
      </c>
      <c r="Y37" s="33">
        <v>656</v>
      </c>
      <c r="Z37" s="33">
        <v>504</v>
      </c>
      <c r="AA37" s="84">
        <v>599</v>
      </c>
      <c r="AB37" s="90">
        <v>536</v>
      </c>
      <c r="AC37" s="90">
        <v>612</v>
      </c>
      <c r="AD37" s="90">
        <v>585</v>
      </c>
      <c r="AE37" s="90">
        <v>693</v>
      </c>
      <c r="AF37" s="90">
        <v>654</v>
      </c>
      <c r="AG37" s="90">
        <v>759</v>
      </c>
      <c r="AH37" s="90">
        <v>691</v>
      </c>
      <c r="AI37" s="90">
        <v>768</v>
      </c>
      <c r="AJ37" s="90">
        <v>706</v>
      </c>
      <c r="AK37" s="90">
        <v>838</v>
      </c>
      <c r="AL37" s="90">
        <v>777</v>
      </c>
      <c r="AM37" s="90">
        <v>910</v>
      </c>
      <c r="AN37" s="90">
        <v>814</v>
      </c>
      <c r="AO37" s="90">
        <v>816</v>
      </c>
      <c r="AP37" s="30">
        <v>735</v>
      </c>
      <c r="AQ37" s="30">
        <v>815</v>
      </c>
      <c r="AR37" s="30">
        <v>731</v>
      </c>
      <c r="AS37" s="30">
        <v>738</v>
      </c>
      <c r="AT37" s="102">
        <v>675</v>
      </c>
      <c r="AU37" s="30">
        <v>1012</v>
      </c>
      <c r="AV37" s="30">
        <v>771</v>
      </c>
      <c r="AW37" s="30">
        <v>0</v>
      </c>
      <c r="AX37" s="33">
        <v>1098</v>
      </c>
      <c r="AY37" s="30">
        <v>1313</v>
      </c>
      <c r="AZ37" s="30">
        <v>1295</v>
      </c>
      <c r="BA37" s="30">
        <v>1503</v>
      </c>
      <c r="BB37" s="30">
        <v>1149</v>
      </c>
      <c r="BC37" s="30">
        <v>1694</v>
      </c>
      <c r="BD37" s="30">
        <v>1275</v>
      </c>
      <c r="BE37" s="11">
        <v>1710</v>
      </c>
      <c r="BF37" s="30">
        <v>1355</v>
      </c>
      <c r="BG37" s="11">
        <v>1582</v>
      </c>
      <c r="BH37" s="11">
        <v>1227</v>
      </c>
      <c r="BI37" s="11">
        <v>1382</v>
      </c>
      <c r="BJ37" s="11">
        <v>1114</v>
      </c>
      <c r="BK37" s="11">
        <v>1333</v>
      </c>
      <c r="BL37" s="30">
        <v>1042</v>
      </c>
      <c r="BM37" s="54">
        <v>1253</v>
      </c>
      <c r="BN37" s="30">
        <v>1049</v>
      </c>
      <c r="BO37" s="30">
        <v>1298</v>
      </c>
      <c r="BP37" s="33">
        <v>1098</v>
      </c>
      <c r="BQ37" s="33">
        <v>1209</v>
      </c>
      <c r="BR37" s="33">
        <v>990</v>
      </c>
      <c r="BS37" s="33">
        <v>1092</v>
      </c>
      <c r="BT37" s="33">
        <v>938</v>
      </c>
      <c r="BU37" s="33">
        <v>980</v>
      </c>
      <c r="BV37" s="33">
        <v>879</v>
      </c>
      <c r="BW37" s="33">
        <v>805</v>
      </c>
      <c r="BX37" s="33">
        <v>710</v>
      </c>
      <c r="BY37" s="33">
        <v>72</v>
      </c>
      <c r="BZ37" s="33">
        <v>614</v>
      </c>
      <c r="CA37" s="33">
        <v>625</v>
      </c>
      <c r="CB37" s="33">
        <v>523</v>
      </c>
      <c r="CC37" s="33">
        <v>671</v>
      </c>
      <c r="CD37" s="33">
        <v>549</v>
      </c>
      <c r="CE37" s="33">
        <v>623</v>
      </c>
      <c r="CF37" s="33">
        <v>538</v>
      </c>
      <c r="CG37" s="33">
        <v>584</v>
      </c>
      <c r="CH37" s="33">
        <v>527</v>
      </c>
      <c r="CI37" s="33">
        <v>620</v>
      </c>
      <c r="CJ37" s="33">
        <v>571</v>
      </c>
      <c r="CK37" s="33">
        <v>661</v>
      </c>
      <c r="CL37" s="33">
        <v>604</v>
      </c>
      <c r="CM37" s="30">
        <v>632</v>
      </c>
      <c r="CN37" s="30">
        <v>543</v>
      </c>
      <c r="CO37" s="30">
        <v>542</v>
      </c>
      <c r="CP37" s="30">
        <v>458</v>
      </c>
      <c r="CQ37" s="30">
        <v>733</v>
      </c>
      <c r="CR37" s="30">
        <v>617</v>
      </c>
      <c r="CS37" s="30">
        <v>0</v>
      </c>
      <c r="CT37" s="33">
        <v>58</v>
      </c>
      <c r="CU37" s="30">
        <v>65</v>
      </c>
      <c r="CV37" s="30">
        <v>57</v>
      </c>
      <c r="CW37" s="30">
        <v>41</v>
      </c>
      <c r="CX37" s="30">
        <v>37</v>
      </c>
      <c r="CY37" s="30">
        <v>45</v>
      </c>
      <c r="CZ37" s="30">
        <v>46</v>
      </c>
      <c r="DA37" s="30">
        <v>38</v>
      </c>
      <c r="DB37" s="30">
        <v>48</v>
      </c>
      <c r="DC37" s="11">
        <v>84</v>
      </c>
      <c r="DD37" s="11">
        <v>74</v>
      </c>
      <c r="DE37" s="11">
        <v>75</v>
      </c>
      <c r="DF37" s="11">
        <v>58</v>
      </c>
      <c r="DG37" s="11">
        <v>81</v>
      </c>
      <c r="DH37" s="30">
        <v>88</v>
      </c>
      <c r="DI37" s="54">
        <v>119</v>
      </c>
      <c r="DJ37" s="30">
        <v>113</v>
      </c>
      <c r="DK37" s="30">
        <v>139</v>
      </c>
      <c r="DL37" s="30">
        <v>111</v>
      </c>
      <c r="DM37" s="30">
        <v>114</v>
      </c>
      <c r="DN37" s="30">
        <v>108</v>
      </c>
      <c r="DO37" s="30">
        <v>126</v>
      </c>
      <c r="DP37" s="30">
        <v>119</v>
      </c>
      <c r="DQ37" s="30">
        <v>140</v>
      </c>
      <c r="DR37" s="30">
        <v>115</v>
      </c>
      <c r="DS37" s="30">
        <v>121</v>
      </c>
      <c r="DT37" s="30">
        <v>115</v>
      </c>
      <c r="DU37" s="30">
        <v>130</v>
      </c>
      <c r="DV37" s="30">
        <v>112</v>
      </c>
      <c r="DW37" s="30">
        <v>127</v>
      </c>
      <c r="DX37" s="30">
        <v>134</v>
      </c>
      <c r="DY37" s="30">
        <v>144</v>
      </c>
      <c r="DZ37" s="30">
        <v>133</v>
      </c>
      <c r="EA37" s="30">
        <v>154</v>
      </c>
      <c r="EB37" s="30">
        <v>142</v>
      </c>
      <c r="EC37" s="30">
        <v>145</v>
      </c>
      <c r="ED37" s="30">
        <v>134</v>
      </c>
      <c r="EE37" s="30">
        <v>133</v>
      </c>
      <c r="EF37" s="30">
        <v>122</v>
      </c>
      <c r="EG37" s="30">
        <v>126</v>
      </c>
      <c r="EH37" s="30">
        <v>97</v>
      </c>
      <c r="EI37" s="30">
        <v>112</v>
      </c>
      <c r="EJ37" s="30">
        <v>112</v>
      </c>
      <c r="EK37" s="30">
        <v>118</v>
      </c>
      <c r="EL37" s="30">
        <v>105</v>
      </c>
      <c r="EM37" s="30">
        <v>176</v>
      </c>
      <c r="EN37" s="30">
        <v>138</v>
      </c>
      <c r="EO37" s="30">
        <v>0</v>
      </c>
    </row>
    <row r="38" spans="1:145" ht="7.5" customHeight="1">
      <c r="A38" s="31" t="s">
        <v>61</v>
      </c>
      <c r="B38" s="33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11">
        <v>1</v>
      </c>
      <c r="L38" s="11">
        <v>0</v>
      </c>
      <c r="M38" s="11">
        <v>24</v>
      </c>
      <c r="N38" s="11">
        <v>17</v>
      </c>
      <c r="O38" s="11">
        <v>15</v>
      </c>
      <c r="P38" s="30">
        <v>13</v>
      </c>
      <c r="Q38" s="11">
        <v>5</v>
      </c>
      <c r="R38" s="30">
        <v>5</v>
      </c>
      <c r="S38" s="30">
        <v>4</v>
      </c>
      <c r="T38" s="30">
        <v>4</v>
      </c>
      <c r="U38" s="33">
        <v>32</v>
      </c>
      <c r="V38" s="33">
        <v>30</v>
      </c>
      <c r="W38" s="33">
        <v>88</v>
      </c>
      <c r="X38" s="33">
        <v>22</v>
      </c>
      <c r="Y38" s="33">
        <v>143</v>
      </c>
      <c r="Z38" s="33">
        <v>131</v>
      </c>
      <c r="AA38" s="84">
        <v>201</v>
      </c>
      <c r="AB38" s="90">
        <v>181</v>
      </c>
      <c r="AC38" s="90">
        <v>275</v>
      </c>
      <c r="AD38" s="90">
        <v>246</v>
      </c>
      <c r="AE38" s="90">
        <v>308</v>
      </c>
      <c r="AF38" s="90">
        <v>275</v>
      </c>
      <c r="AG38" s="90">
        <v>348</v>
      </c>
      <c r="AH38" s="90">
        <v>300</v>
      </c>
      <c r="AI38" s="90">
        <v>354</v>
      </c>
      <c r="AJ38" s="90">
        <v>309</v>
      </c>
      <c r="AK38" s="90">
        <v>400</v>
      </c>
      <c r="AL38" s="90">
        <v>347</v>
      </c>
      <c r="AM38" s="90">
        <v>418</v>
      </c>
      <c r="AN38" s="90">
        <v>370</v>
      </c>
      <c r="AO38" s="90">
        <v>399</v>
      </c>
      <c r="AP38" s="30">
        <v>345</v>
      </c>
      <c r="AQ38" s="30">
        <v>387</v>
      </c>
      <c r="AR38" s="30">
        <v>314</v>
      </c>
      <c r="AS38" s="30">
        <v>318</v>
      </c>
      <c r="AT38" s="102">
        <v>266</v>
      </c>
      <c r="AU38" s="30">
        <v>510</v>
      </c>
      <c r="AV38" s="30">
        <v>341</v>
      </c>
      <c r="AW38" s="30">
        <v>0</v>
      </c>
      <c r="AX38" s="33">
        <v>92</v>
      </c>
      <c r="AY38" s="30">
        <v>79</v>
      </c>
      <c r="AZ38" s="30">
        <v>45</v>
      </c>
      <c r="BA38" s="30">
        <v>66</v>
      </c>
      <c r="BB38" s="30">
        <v>0</v>
      </c>
      <c r="BC38" s="30">
        <v>0</v>
      </c>
      <c r="BD38" s="30">
        <v>1</v>
      </c>
      <c r="BE38" s="11">
        <v>0</v>
      </c>
      <c r="BF38" s="30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30">
        <v>0</v>
      </c>
      <c r="BM38" s="54">
        <v>0</v>
      </c>
      <c r="BN38" s="30">
        <v>0</v>
      </c>
      <c r="BO38" s="30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69</v>
      </c>
      <c r="BV38" s="33">
        <v>102</v>
      </c>
      <c r="BW38" s="33">
        <v>136</v>
      </c>
      <c r="BX38" s="33">
        <v>151</v>
      </c>
      <c r="BY38" s="33">
        <v>160</v>
      </c>
      <c r="BZ38" s="33">
        <v>156</v>
      </c>
      <c r="CA38" s="33">
        <v>141</v>
      </c>
      <c r="CB38" s="33">
        <v>138</v>
      </c>
      <c r="CC38" s="33">
        <v>182</v>
      </c>
      <c r="CD38" s="33">
        <v>152</v>
      </c>
      <c r="CE38" s="33">
        <v>193</v>
      </c>
      <c r="CF38" s="33">
        <v>179</v>
      </c>
      <c r="CG38" s="33">
        <v>194</v>
      </c>
      <c r="CH38" s="33">
        <v>195</v>
      </c>
      <c r="CI38" s="33">
        <v>206</v>
      </c>
      <c r="CJ38" s="33">
        <v>180</v>
      </c>
      <c r="CK38" s="33">
        <v>231</v>
      </c>
      <c r="CL38" s="33">
        <v>234</v>
      </c>
      <c r="CM38" s="30">
        <v>251</v>
      </c>
      <c r="CN38" s="30">
        <v>216</v>
      </c>
      <c r="CO38" s="30">
        <v>235</v>
      </c>
      <c r="CP38" s="30">
        <v>192</v>
      </c>
      <c r="CQ38" s="30">
        <v>333</v>
      </c>
      <c r="CR38" s="30">
        <v>294</v>
      </c>
      <c r="CS38" s="30">
        <v>0</v>
      </c>
      <c r="CT38" s="33">
        <v>0</v>
      </c>
      <c r="CU38" s="30">
        <v>0</v>
      </c>
      <c r="CV38" s="30">
        <v>0</v>
      </c>
      <c r="CW38" s="30">
        <v>0</v>
      </c>
      <c r="CX38" s="30">
        <v>0</v>
      </c>
      <c r="CY38" s="30">
        <v>0</v>
      </c>
      <c r="CZ38" s="30">
        <v>0</v>
      </c>
      <c r="DA38" s="30">
        <v>0</v>
      </c>
      <c r="DB38" s="30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12</v>
      </c>
      <c r="DH38" s="30">
        <v>20</v>
      </c>
      <c r="DI38" s="54">
        <v>69</v>
      </c>
      <c r="DJ38" s="30">
        <v>68</v>
      </c>
      <c r="DK38" s="30">
        <v>85</v>
      </c>
      <c r="DL38" s="30">
        <v>75</v>
      </c>
      <c r="DM38" s="30">
        <v>82</v>
      </c>
      <c r="DN38" s="30">
        <v>81</v>
      </c>
      <c r="DO38" s="30">
        <v>84</v>
      </c>
      <c r="DP38" s="30">
        <v>81</v>
      </c>
      <c r="DQ38" s="30">
        <v>101</v>
      </c>
      <c r="DR38" s="30">
        <v>82</v>
      </c>
      <c r="DS38" s="30">
        <v>86</v>
      </c>
      <c r="DT38" s="30">
        <v>85</v>
      </c>
      <c r="DU38" s="30">
        <v>83</v>
      </c>
      <c r="DV38" s="30">
        <v>73</v>
      </c>
      <c r="DW38" s="30">
        <v>78</v>
      </c>
      <c r="DX38" s="30">
        <v>85</v>
      </c>
      <c r="DY38" s="30">
        <v>89</v>
      </c>
      <c r="DZ38" s="30">
        <v>91</v>
      </c>
      <c r="EA38" s="30">
        <v>94</v>
      </c>
      <c r="EB38" s="30">
        <v>81</v>
      </c>
      <c r="EC38" s="30">
        <v>82</v>
      </c>
      <c r="ED38" s="30">
        <v>78</v>
      </c>
      <c r="EE38" s="30">
        <v>79</v>
      </c>
      <c r="EF38" s="30">
        <v>71</v>
      </c>
      <c r="EG38" s="30">
        <v>84</v>
      </c>
      <c r="EH38" s="30">
        <v>63</v>
      </c>
      <c r="EI38" s="30">
        <v>76</v>
      </c>
      <c r="EJ38" s="30">
        <v>81</v>
      </c>
      <c r="EK38" s="30">
        <v>80</v>
      </c>
      <c r="EL38" s="30">
        <v>75</v>
      </c>
      <c r="EM38" s="30">
        <v>133</v>
      </c>
      <c r="EN38" s="30">
        <v>107</v>
      </c>
      <c r="EO38" s="30">
        <v>0</v>
      </c>
    </row>
    <row r="39" spans="1:145" ht="7.5" customHeight="1">
      <c r="A39" s="31" t="s">
        <v>34</v>
      </c>
      <c r="B39" s="33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6</v>
      </c>
      <c r="I39" s="30">
        <v>0</v>
      </c>
      <c r="J39" s="3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30">
        <v>0</v>
      </c>
      <c r="Q39" s="11">
        <v>0</v>
      </c>
      <c r="R39" s="30">
        <v>0</v>
      </c>
      <c r="S39" s="30">
        <v>0</v>
      </c>
      <c r="T39" s="30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84">
        <f>SUM(K39+M39+O39+Q39+S39+U39+W39+Y39)</f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11</v>
      </c>
      <c r="AJ39" s="90">
        <v>7</v>
      </c>
      <c r="AK39" s="90">
        <v>16</v>
      </c>
      <c r="AL39" s="90">
        <v>12</v>
      </c>
      <c r="AM39" s="90">
        <v>10</v>
      </c>
      <c r="AN39" s="90">
        <v>10</v>
      </c>
      <c r="AO39" s="90">
        <v>2</v>
      </c>
      <c r="AP39" s="30"/>
      <c r="AQ39" s="30">
        <v>16</v>
      </c>
      <c r="AR39" s="30">
        <v>11</v>
      </c>
      <c r="AS39" s="30">
        <v>27</v>
      </c>
      <c r="AT39" s="102">
        <v>16</v>
      </c>
      <c r="AU39" s="30">
        <v>23</v>
      </c>
      <c r="AV39" s="30">
        <v>20</v>
      </c>
      <c r="AW39" s="30">
        <v>0</v>
      </c>
      <c r="AX39" s="33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11">
        <v>0</v>
      </c>
      <c r="BF39" s="30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30">
        <v>0</v>
      </c>
      <c r="BM39" s="54">
        <v>0</v>
      </c>
      <c r="BN39" s="30">
        <v>0</v>
      </c>
      <c r="BO39" s="30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2</v>
      </c>
      <c r="CC39" s="33">
        <v>2</v>
      </c>
      <c r="CD39" s="33">
        <v>1</v>
      </c>
      <c r="CE39" s="33">
        <v>1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0">
        <v>0</v>
      </c>
      <c r="CN39" s="30">
        <v>0</v>
      </c>
      <c r="CO39" s="30">
        <v>0</v>
      </c>
      <c r="CP39" s="30">
        <v>0</v>
      </c>
      <c r="CQ39" s="30">
        <v>0</v>
      </c>
      <c r="CR39" s="30">
        <v>0</v>
      </c>
      <c r="CS39" s="30">
        <v>0</v>
      </c>
      <c r="CT39" s="33">
        <v>0</v>
      </c>
      <c r="CU39" s="30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30">
        <v>0</v>
      </c>
      <c r="DI39" s="54">
        <v>0</v>
      </c>
      <c r="DJ39" s="30">
        <v>0</v>
      </c>
      <c r="DK39" s="30">
        <v>0</v>
      </c>
      <c r="DL39" s="30">
        <v>0</v>
      </c>
      <c r="DM39" s="30">
        <v>0</v>
      </c>
      <c r="DN39" s="30">
        <v>0</v>
      </c>
      <c r="DO39" s="30">
        <v>0</v>
      </c>
      <c r="DP39" s="30">
        <v>0</v>
      </c>
      <c r="DQ39" s="30">
        <v>0</v>
      </c>
      <c r="DR39" s="30">
        <v>0</v>
      </c>
      <c r="DS39" s="30">
        <v>0</v>
      </c>
      <c r="DT39" s="30">
        <v>0</v>
      </c>
      <c r="DU39" s="30">
        <v>0</v>
      </c>
      <c r="DV39" s="30">
        <v>0</v>
      </c>
      <c r="DW39" s="30">
        <v>0</v>
      </c>
      <c r="DX39" s="30">
        <v>0</v>
      </c>
      <c r="DY39" s="30">
        <v>0</v>
      </c>
      <c r="DZ39" s="30">
        <v>0</v>
      </c>
      <c r="EA39" s="30">
        <v>0</v>
      </c>
      <c r="EB39" s="30">
        <v>0</v>
      </c>
      <c r="EC39" s="30">
        <v>0</v>
      </c>
      <c r="ED39" s="30">
        <v>0</v>
      </c>
      <c r="EE39" s="30">
        <v>0</v>
      </c>
      <c r="EF39" s="30">
        <v>0</v>
      </c>
      <c r="EG39" s="30">
        <v>0</v>
      </c>
      <c r="EH39" s="30">
        <v>0</v>
      </c>
      <c r="EI39" s="30">
        <v>0</v>
      </c>
      <c r="EJ39" s="30">
        <v>0</v>
      </c>
      <c r="EK39" s="30">
        <v>0</v>
      </c>
      <c r="EL39" s="30">
        <v>0</v>
      </c>
      <c r="EM39" s="30">
        <v>0</v>
      </c>
      <c r="EN39" s="30">
        <v>0</v>
      </c>
      <c r="EO39" s="30">
        <v>0</v>
      </c>
    </row>
    <row r="40" spans="1:109" ht="7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</row>
    <row r="42" spans="1:49" s="26" customFormat="1" ht="12.75" customHeight="1">
      <c r="A42" s="92" t="s">
        <v>0</v>
      </c>
      <c r="B42" s="122" t="s">
        <v>18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</row>
    <row r="43" spans="1:49" ht="21.75" customHeight="1">
      <c r="A43" s="31"/>
      <c r="B43" s="46" t="s">
        <v>19</v>
      </c>
      <c r="C43" s="47" t="s">
        <v>20</v>
      </c>
      <c r="D43" s="47" t="s">
        <v>21</v>
      </c>
      <c r="E43" s="47" t="s">
        <v>22</v>
      </c>
      <c r="F43" s="48" t="s">
        <v>23</v>
      </c>
      <c r="G43" s="48" t="s">
        <v>24</v>
      </c>
      <c r="H43" s="47" t="s">
        <v>25</v>
      </c>
      <c r="I43" s="49" t="s">
        <v>26</v>
      </c>
      <c r="J43" s="47" t="s">
        <v>39</v>
      </c>
      <c r="K43" s="47" t="s">
        <v>40</v>
      </c>
      <c r="L43" s="47" t="s">
        <v>42</v>
      </c>
      <c r="M43" s="49" t="s">
        <v>43</v>
      </c>
      <c r="N43" s="49" t="s">
        <v>48</v>
      </c>
      <c r="O43" s="49" t="s">
        <v>49</v>
      </c>
      <c r="P43" s="62" t="s">
        <v>51</v>
      </c>
      <c r="Q43" s="63" t="s">
        <v>52</v>
      </c>
      <c r="R43" s="62" t="s">
        <v>53</v>
      </c>
      <c r="S43" s="62" t="s">
        <v>54</v>
      </c>
      <c r="T43" s="62" t="s">
        <v>57</v>
      </c>
      <c r="U43" s="55" t="s">
        <v>58</v>
      </c>
      <c r="V43" s="55" t="s">
        <v>62</v>
      </c>
      <c r="W43" s="55" t="s">
        <v>63</v>
      </c>
      <c r="X43" s="55" t="s">
        <v>65</v>
      </c>
      <c r="Y43" s="55" t="s">
        <v>66</v>
      </c>
      <c r="Z43" s="55" t="s">
        <v>76</v>
      </c>
      <c r="AA43" s="55" t="s">
        <v>77</v>
      </c>
      <c r="AB43" s="55" t="s">
        <v>78</v>
      </c>
      <c r="AC43" s="55" t="s">
        <v>79</v>
      </c>
      <c r="AD43" s="55" t="s">
        <v>80</v>
      </c>
      <c r="AE43" s="55" t="s">
        <v>81</v>
      </c>
      <c r="AF43" s="55" t="s">
        <v>82</v>
      </c>
      <c r="AG43" s="55" t="s">
        <v>83</v>
      </c>
      <c r="AH43" s="91" t="s">
        <v>86</v>
      </c>
      <c r="AI43" s="91" t="s">
        <v>87</v>
      </c>
      <c r="AJ43" s="91" t="s">
        <v>88</v>
      </c>
      <c r="AK43" s="91" t="s">
        <v>89</v>
      </c>
      <c r="AL43" s="91" t="s">
        <v>90</v>
      </c>
      <c r="AM43" s="91" t="s">
        <v>91</v>
      </c>
      <c r="AN43" s="91" t="s">
        <v>92</v>
      </c>
      <c r="AO43" s="91" t="s">
        <v>93</v>
      </c>
      <c r="AP43" s="91" t="s">
        <v>94</v>
      </c>
      <c r="AQ43" s="91" t="s">
        <v>95</v>
      </c>
      <c r="AR43" s="91" t="s">
        <v>96</v>
      </c>
      <c r="AS43" s="91" t="s">
        <v>97</v>
      </c>
      <c r="AT43" s="91" t="s">
        <v>104</v>
      </c>
      <c r="AU43" s="91" t="s">
        <v>105</v>
      </c>
      <c r="AV43" s="91" t="s">
        <v>107</v>
      </c>
      <c r="AW43" s="91" t="s">
        <v>108</v>
      </c>
    </row>
    <row r="44" spans="1:49" ht="7.5" customHeight="1">
      <c r="A44" s="31" t="s">
        <v>30</v>
      </c>
      <c r="B44" s="33">
        <v>627</v>
      </c>
      <c r="C44" s="30">
        <v>779</v>
      </c>
      <c r="D44" s="30">
        <v>653</v>
      </c>
      <c r="E44" s="30">
        <v>785</v>
      </c>
      <c r="F44" s="30">
        <v>745</v>
      </c>
      <c r="G44" s="30">
        <v>804</v>
      </c>
      <c r="H44" s="30">
        <v>737</v>
      </c>
      <c r="I44" s="11">
        <v>858</v>
      </c>
      <c r="J44" s="30">
        <v>787</v>
      </c>
      <c r="K44" s="30">
        <v>868</v>
      </c>
      <c r="L44" s="30">
        <v>811</v>
      </c>
      <c r="M44" s="11">
        <v>894</v>
      </c>
      <c r="N44" s="11">
        <v>842</v>
      </c>
      <c r="O44" s="11">
        <v>923</v>
      </c>
      <c r="P44" s="30">
        <v>899</v>
      </c>
      <c r="Q44" s="11">
        <v>1043</v>
      </c>
      <c r="R44" s="30">
        <v>971</v>
      </c>
      <c r="S44" s="30">
        <v>1092</v>
      </c>
      <c r="T44" s="30">
        <v>1027</v>
      </c>
      <c r="U44" s="30">
        <v>1105</v>
      </c>
      <c r="V44" s="30">
        <v>1001</v>
      </c>
      <c r="W44" s="30">
        <v>1018</v>
      </c>
      <c r="X44" s="30">
        <v>844</v>
      </c>
      <c r="Y44" s="30">
        <v>913</v>
      </c>
      <c r="Z44" s="30">
        <v>778</v>
      </c>
      <c r="AA44" s="30">
        <v>842</v>
      </c>
      <c r="AB44" s="30">
        <v>757</v>
      </c>
      <c r="AC44" s="30">
        <v>747</v>
      </c>
      <c r="AD44" s="30">
        <v>692</v>
      </c>
      <c r="AE44" s="30">
        <v>681</v>
      </c>
      <c r="AF44" s="30">
        <v>623</v>
      </c>
      <c r="AG44" s="30">
        <v>611</v>
      </c>
      <c r="AH44" s="30">
        <v>555</v>
      </c>
      <c r="AI44" s="30">
        <v>553</v>
      </c>
      <c r="AJ44" s="30">
        <v>534</v>
      </c>
      <c r="AK44" s="30">
        <v>503</v>
      </c>
      <c r="AL44" s="30">
        <v>493</v>
      </c>
      <c r="AM44" s="30">
        <v>445</v>
      </c>
      <c r="AN44" s="30">
        <v>408</v>
      </c>
      <c r="AO44" s="30">
        <v>434</v>
      </c>
      <c r="AP44" s="30">
        <v>426</v>
      </c>
      <c r="AQ44" s="30">
        <v>429</v>
      </c>
      <c r="AR44" s="30">
        <v>437</v>
      </c>
      <c r="AS44" s="30">
        <v>479</v>
      </c>
      <c r="AT44" s="30">
        <v>406</v>
      </c>
      <c r="AU44" s="30">
        <v>514</v>
      </c>
      <c r="AV44" s="30">
        <v>457</v>
      </c>
      <c r="AW44" s="30">
        <v>0</v>
      </c>
    </row>
    <row r="45" spans="1:49" ht="7.5" customHeight="1">
      <c r="A45" s="31" t="s">
        <v>61</v>
      </c>
      <c r="B45" s="33">
        <v>560</v>
      </c>
      <c r="C45" s="30">
        <v>675</v>
      </c>
      <c r="D45" s="30">
        <v>576</v>
      </c>
      <c r="E45" s="30">
        <v>669</v>
      </c>
      <c r="F45" s="30">
        <v>643</v>
      </c>
      <c r="G45" s="30">
        <v>650</v>
      </c>
      <c r="H45" s="30">
        <v>619</v>
      </c>
      <c r="I45" s="11">
        <v>686</v>
      </c>
      <c r="J45" s="30">
        <v>648</v>
      </c>
      <c r="K45" s="30">
        <v>688</v>
      </c>
      <c r="L45" s="30">
        <v>663</v>
      </c>
      <c r="M45" s="11">
        <v>708</v>
      </c>
      <c r="N45" s="11">
        <v>664</v>
      </c>
      <c r="O45" s="11">
        <v>723</v>
      </c>
      <c r="P45" s="30">
        <v>661</v>
      </c>
      <c r="Q45" s="11">
        <v>749</v>
      </c>
      <c r="R45" s="30">
        <v>727</v>
      </c>
      <c r="S45" s="30">
        <v>720</v>
      </c>
      <c r="T45" s="30">
        <v>704</v>
      </c>
      <c r="U45" s="30">
        <v>713</v>
      </c>
      <c r="V45" s="30">
        <v>636</v>
      </c>
      <c r="W45" s="30">
        <v>652</v>
      </c>
      <c r="X45" s="30">
        <v>555</v>
      </c>
      <c r="Y45" s="30">
        <v>668</v>
      </c>
      <c r="Z45" s="30">
        <v>585</v>
      </c>
      <c r="AA45" s="30">
        <v>644</v>
      </c>
      <c r="AB45" s="30">
        <v>580</v>
      </c>
      <c r="AC45" s="30">
        <v>592</v>
      </c>
      <c r="AD45" s="30">
        <v>539</v>
      </c>
      <c r="AE45" s="30">
        <v>536</v>
      </c>
      <c r="AF45" s="30">
        <v>481</v>
      </c>
      <c r="AG45" s="30">
        <v>485</v>
      </c>
      <c r="AH45" s="30">
        <v>386</v>
      </c>
      <c r="AI45" s="30">
        <v>331</v>
      </c>
      <c r="AJ45" s="30">
        <v>293</v>
      </c>
      <c r="AK45" s="30">
        <v>270</v>
      </c>
      <c r="AL45" s="30">
        <v>235</v>
      </c>
      <c r="AM45" s="30">
        <v>229</v>
      </c>
      <c r="AN45" s="30">
        <v>184</v>
      </c>
      <c r="AO45" s="30">
        <v>198</v>
      </c>
      <c r="AP45" s="30">
        <v>185</v>
      </c>
      <c r="AQ45" s="30">
        <v>196</v>
      </c>
      <c r="AR45" s="30">
        <v>170</v>
      </c>
      <c r="AS45" s="30">
        <v>184</v>
      </c>
      <c r="AT45" s="30">
        <v>157</v>
      </c>
      <c r="AU45" s="30">
        <v>210</v>
      </c>
      <c r="AV45" s="30">
        <v>190</v>
      </c>
      <c r="AW45" s="30">
        <v>0</v>
      </c>
    </row>
    <row r="46" spans="1:49" ht="7.5" customHeight="1">
      <c r="A46" s="31" t="s">
        <v>31</v>
      </c>
      <c r="B46" s="33">
        <v>588</v>
      </c>
      <c r="C46" s="30">
        <v>733</v>
      </c>
      <c r="D46" s="30">
        <v>616</v>
      </c>
      <c r="E46" s="30">
        <v>756</v>
      </c>
      <c r="F46" s="30">
        <v>715</v>
      </c>
      <c r="G46" s="30">
        <v>776</v>
      </c>
      <c r="H46" s="30">
        <v>720</v>
      </c>
      <c r="I46" s="11">
        <v>801</v>
      </c>
      <c r="J46" s="30">
        <v>745</v>
      </c>
      <c r="K46" s="30">
        <v>793</v>
      </c>
      <c r="L46" s="30">
        <v>752</v>
      </c>
      <c r="M46" s="11">
        <v>794</v>
      </c>
      <c r="N46" s="11">
        <v>750</v>
      </c>
      <c r="O46" s="11">
        <v>781</v>
      </c>
      <c r="P46" s="30">
        <v>729</v>
      </c>
      <c r="Q46" s="11">
        <v>823</v>
      </c>
      <c r="R46" s="30">
        <v>798</v>
      </c>
      <c r="S46" s="30">
        <v>851</v>
      </c>
      <c r="T46" s="30">
        <v>835</v>
      </c>
      <c r="U46" s="30">
        <v>859</v>
      </c>
      <c r="V46" s="30">
        <v>777</v>
      </c>
      <c r="W46" s="30">
        <v>817</v>
      </c>
      <c r="X46" s="30">
        <v>714</v>
      </c>
      <c r="Y46" s="30">
        <v>790</v>
      </c>
      <c r="Z46" s="30">
        <v>702</v>
      </c>
      <c r="AA46" s="30">
        <v>770</v>
      </c>
      <c r="AB46" s="30">
        <v>691</v>
      </c>
      <c r="AC46" s="30">
        <v>707</v>
      </c>
      <c r="AD46" s="30">
        <v>656</v>
      </c>
      <c r="AE46" s="30">
        <v>632</v>
      </c>
      <c r="AF46" s="30">
        <v>574</v>
      </c>
      <c r="AG46" s="30">
        <v>560</v>
      </c>
      <c r="AH46" s="30">
        <v>513</v>
      </c>
      <c r="AI46" s="30">
        <v>492</v>
      </c>
      <c r="AJ46" s="30">
        <v>453</v>
      </c>
      <c r="AK46" s="30">
        <v>427</v>
      </c>
      <c r="AL46" s="30">
        <v>392</v>
      </c>
      <c r="AM46" s="30">
        <v>361</v>
      </c>
      <c r="AN46" s="30">
        <v>309</v>
      </c>
      <c r="AO46" s="30">
        <v>333</v>
      </c>
      <c r="AP46" s="30">
        <v>311</v>
      </c>
      <c r="AQ46" s="30">
        <v>319</v>
      </c>
      <c r="AR46" s="30">
        <v>294</v>
      </c>
      <c r="AS46" s="30">
        <v>308</v>
      </c>
      <c r="AT46" s="30">
        <v>258</v>
      </c>
      <c r="AU46" s="30">
        <v>293</v>
      </c>
      <c r="AV46" s="30">
        <v>256</v>
      </c>
      <c r="AW46" s="30">
        <v>0</v>
      </c>
    </row>
    <row r="47" spans="1:49" ht="7.5" customHeight="1">
      <c r="A47" s="31" t="s">
        <v>61</v>
      </c>
      <c r="B47" s="33">
        <v>560</v>
      </c>
      <c r="C47" s="30">
        <v>675</v>
      </c>
      <c r="D47" s="30">
        <v>576</v>
      </c>
      <c r="E47" s="30">
        <v>669</v>
      </c>
      <c r="F47" s="30">
        <v>643</v>
      </c>
      <c r="G47" s="30">
        <v>650</v>
      </c>
      <c r="H47" s="30">
        <v>619</v>
      </c>
      <c r="I47" s="11">
        <v>686</v>
      </c>
      <c r="J47" s="30">
        <v>648</v>
      </c>
      <c r="K47" s="30">
        <v>688</v>
      </c>
      <c r="L47" s="30">
        <v>663</v>
      </c>
      <c r="M47" s="11">
        <v>708</v>
      </c>
      <c r="N47" s="11">
        <v>664</v>
      </c>
      <c r="O47" s="11">
        <v>723</v>
      </c>
      <c r="P47" s="30">
        <v>661</v>
      </c>
      <c r="Q47" s="11">
        <v>749</v>
      </c>
      <c r="R47" s="30">
        <v>727</v>
      </c>
      <c r="S47" s="30">
        <v>720</v>
      </c>
      <c r="T47" s="30">
        <v>694</v>
      </c>
      <c r="U47" s="30">
        <v>703</v>
      </c>
      <c r="V47" s="30">
        <v>627</v>
      </c>
      <c r="W47" s="30">
        <v>641</v>
      </c>
      <c r="X47" s="30">
        <v>555</v>
      </c>
      <c r="Y47" s="30">
        <v>658</v>
      </c>
      <c r="Z47" s="30">
        <v>576</v>
      </c>
      <c r="AA47" s="30">
        <v>624</v>
      </c>
      <c r="AB47" s="30">
        <v>560</v>
      </c>
      <c r="AC47" s="30">
        <v>577</v>
      </c>
      <c r="AD47" s="30">
        <v>529</v>
      </c>
      <c r="AE47" s="30">
        <v>522</v>
      </c>
      <c r="AF47" s="30">
        <v>468</v>
      </c>
      <c r="AG47" s="30">
        <v>476</v>
      </c>
      <c r="AH47" s="30">
        <v>378</v>
      </c>
      <c r="AI47" s="30">
        <v>323</v>
      </c>
      <c r="AJ47" s="30">
        <v>285</v>
      </c>
      <c r="AK47" s="30">
        <v>254</v>
      </c>
      <c r="AL47" s="30">
        <v>220</v>
      </c>
      <c r="AM47" s="30">
        <v>206</v>
      </c>
      <c r="AN47" s="30">
        <v>167</v>
      </c>
      <c r="AO47" s="30">
        <v>178</v>
      </c>
      <c r="AP47" s="30">
        <v>162</v>
      </c>
      <c r="AQ47" s="30">
        <v>177</v>
      </c>
      <c r="AR47" s="30">
        <v>156</v>
      </c>
      <c r="AS47" s="30">
        <v>166</v>
      </c>
      <c r="AT47" s="30">
        <v>140</v>
      </c>
      <c r="AU47" s="30">
        <v>164</v>
      </c>
      <c r="AV47" s="30">
        <v>145</v>
      </c>
      <c r="AW47" s="30">
        <v>0</v>
      </c>
    </row>
    <row r="48" spans="1:49" ht="7.5" customHeight="1">
      <c r="A48" s="31" t="s">
        <v>32</v>
      </c>
      <c r="B48" s="33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11">
        <v>0</v>
      </c>
      <c r="J48" s="30">
        <v>0</v>
      </c>
      <c r="K48" s="30">
        <v>0</v>
      </c>
      <c r="L48" s="30">
        <v>0</v>
      </c>
      <c r="M48" s="11">
        <v>0</v>
      </c>
      <c r="N48" s="11">
        <v>0</v>
      </c>
      <c r="O48" s="11">
        <v>0</v>
      </c>
      <c r="P48" s="30">
        <v>0</v>
      </c>
      <c r="Q48" s="11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</row>
    <row r="49" spans="1:49" ht="7.5" customHeight="1">
      <c r="A49" s="31" t="s">
        <v>61</v>
      </c>
      <c r="B49" s="33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11">
        <v>0</v>
      </c>
      <c r="J49" s="30">
        <v>0</v>
      </c>
      <c r="K49" s="30">
        <v>0</v>
      </c>
      <c r="L49" s="30">
        <v>0</v>
      </c>
      <c r="M49" s="11">
        <v>0</v>
      </c>
      <c r="N49" s="11">
        <v>0</v>
      </c>
      <c r="O49" s="11">
        <v>0</v>
      </c>
      <c r="P49" s="30">
        <v>0</v>
      </c>
      <c r="Q49" s="11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</row>
    <row r="50" spans="1:49" ht="7.5" customHeight="1">
      <c r="A50" s="31" t="s">
        <v>33</v>
      </c>
      <c r="B50" s="33">
        <v>39</v>
      </c>
      <c r="C50" s="30">
        <v>46</v>
      </c>
      <c r="D50" s="30">
        <v>37</v>
      </c>
      <c r="E50" s="30">
        <v>29</v>
      </c>
      <c r="F50" s="30">
        <v>30</v>
      </c>
      <c r="G50" s="30">
        <v>28</v>
      </c>
      <c r="H50" s="30">
        <v>17</v>
      </c>
      <c r="I50" s="11">
        <v>57</v>
      </c>
      <c r="J50" s="30">
        <v>42</v>
      </c>
      <c r="K50" s="30">
        <v>75</v>
      </c>
      <c r="L50" s="30">
        <v>59</v>
      </c>
      <c r="M50" s="11">
        <v>100</v>
      </c>
      <c r="N50" s="11">
        <v>92</v>
      </c>
      <c r="O50" s="11">
        <v>142</v>
      </c>
      <c r="P50" s="30">
        <v>170</v>
      </c>
      <c r="Q50" s="11">
        <v>220</v>
      </c>
      <c r="R50" s="30">
        <v>173</v>
      </c>
      <c r="S50" s="30">
        <v>241</v>
      </c>
      <c r="T50" s="30">
        <v>192</v>
      </c>
      <c r="U50" s="30">
        <v>246</v>
      </c>
      <c r="V50" s="30">
        <v>224</v>
      </c>
      <c r="W50" s="30">
        <v>201</v>
      </c>
      <c r="X50" s="30">
        <v>130</v>
      </c>
      <c r="Y50" s="30">
        <v>123</v>
      </c>
      <c r="Z50" s="30">
        <v>76</v>
      </c>
      <c r="AA50" s="30">
        <v>72</v>
      </c>
      <c r="AB50" s="30">
        <v>66</v>
      </c>
      <c r="AC50" s="30">
        <v>40</v>
      </c>
      <c r="AD50" s="30">
        <v>36</v>
      </c>
      <c r="AE50" s="30">
        <v>49</v>
      </c>
      <c r="AF50" s="30">
        <v>49</v>
      </c>
      <c r="AG50" s="30">
        <v>51</v>
      </c>
      <c r="AH50" s="30">
        <v>42</v>
      </c>
      <c r="AI50" s="30">
        <v>61</v>
      </c>
      <c r="AJ50" s="30">
        <v>81</v>
      </c>
      <c r="AK50" s="30">
        <v>76</v>
      </c>
      <c r="AL50" s="30">
        <v>101</v>
      </c>
      <c r="AM50" s="30">
        <v>84</v>
      </c>
      <c r="AN50" s="30">
        <v>99</v>
      </c>
      <c r="AO50" s="30">
        <v>101</v>
      </c>
      <c r="AP50" s="30">
        <v>115</v>
      </c>
      <c r="AQ50" s="30">
        <v>110</v>
      </c>
      <c r="AR50" s="30">
        <v>143</v>
      </c>
      <c r="AS50" s="30">
        <v>171</v>
      </c>
      <c r="AT50" s="30">
        <v>148</v>
      </c>
      <c r="AU50" s="30">
        <v>221</v>
      </c>
      <c r="AV50" s="30">
        <v>201</v>
      </c>
      <c r="AW50" s="30">
        <v>0</v>
      </c>
    </row>
    <row r="51" spans="1:49" ht="7.5" customHeight="1">
      <c r="A51" s="31" t="s">
        <v>61</v>
      </c>
      <c r="B51" s="33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11">
        <v>0</v>
      </c>
      <c r="J51" s="30">
        <v>0</v>
      </c>
      <c r="K51" s="30">
        <v>0</v>
      </c>
      <c r="L51" s="30">
        <v>0</v>
      </c>
      <c r="M51" s="11">
        <v>0</v>
      </c>
      <c r="N51" s="11">
        <v>0</v>
      </c>
      <c r="O51" s="11">
        <v>0</v>
      </c>
      <c r="P51" s="30">
        <v>0</v>
      </c>
      <c r="Q51" s="11">
        <v>0</v>
      </c>
      <c r="R51" s="30">
        <v>0</v>
      </c>
      <c r="S51" s="30">
        <v>0</v>
      </c>
      <c r="T51" s="30">
        <v>10</v>
      </c>
      <c r="U51" s="30">
        <v>10</v>
      </c>
      <c r="V51" s="30">
        <v>9</v>
      </c>
      <c r="W51" s="30">
        <v>0</v>
      </c>
      <c r="X51" s="30">
        <v>0</v>
      </c>
      <c r="Y51" s="30">
        <v>10</v>
      </c>
      <c r="Z51" s="30">
        <v>9</v>
      </c>
      <c r="AA51" s="30">
        <v>20</v>
      </c>
      <c r="AB51" s="30">
        <v>20</v>
      </c>
      <c r="AC51" s="30">
        <v>15</v>
      </c>
      <c r="AD51" s="30">
        <v>10</v>
      </c>
      <c r="AE51" s="30">
        <v>14</v>
      </c>
      <c r="AF51" s="30">
        <v>13</v>
      </c>
      <c r="AG51" s="30">
        <v>9</v>
      </c>
      <c r="AH51" s="30">
        <v>8</v>
      </c>
      <c r="AI51" s="30">
        <v>8</v>
      </c>
      <c r="AJ51" s="30">
        <v>8</v>
      </c>
      <c r="AK51" s="30">
        <v>16</v>
      </c>
      <c r="AL51" s="30">
        <v>15</v>
      </c>
      <c r="AM51" s="30">
        <v>23</v>
      </c>
      <c r="AN51" s="30">
        <v>17</v>
      </c>
      <c r="AO51" s="30">
        <v>20</v>
      </c>
      <c r="AP51" s="30">
        <v>23</v>
      </c>
      <c r="AQ51" s="30">
        <v>19</v>
      </c>
      <c r="AR51" s="30">
        <v>14</v>
      </c>
      <c r="AS51" s="30">
        <v>18</v>
      </c>
      <c r="AT51" s="30">
        <v>17</v>
      </c>
      <c r="AU51" s="30">
        <v>46</v>
      </c>
      <c r="AV51" s="30">
        <v>45</v>
      </c>
      <c r="AW51" s="30">
        <v>0</v>
      </c>
    </row>
    <row r="52" spans="1:49" ht="7.5" customHeight="1">
      <c r="A52" s="31" t="s">
        <v>34</v>
      </c>
      <c r="B52" s="33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11">
        <v>0</v>
      </c>
      <c r="J52" s="30">
        <v>0</v>
      </c>
      <c r="K52" s="30">
        <v>0</v>
      </c>
      <c r="L52" s="30">
        <v>0</v>
      </c>
      <c r="M52" s="11">
        <v>0</v>
      </c>
      <c r="N52" s="11">
        <v>0</v>
      </c>
      <c r="O52" s="11">
        <v>0</v>
      </c>
      <c r="P52" s="30">
        <v>0</v>
      </c>
      <c r="Q52" s="11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</row>
  </sheetData>
  <sheetProtection/>
  <mergeCells count="10">
    <mergeCell ref="AX29:CS29"/>
    <mergeCell ref="AX16:CS16"/>
    <mergeCell ref="AX3:CS3"/>
    <mergeCell ref="CT16:EO16"/>
    <mergeCell ref="CT3:EO3"/>
    <mergeCell ref="B3:AW3"/>
    <mergeCell ref="B16:AW16"/>
    <mergeCell ref="B29:AW29"/>
    <mergeCell ref="B42:AW42"/>
    <mergeCell ref="A1:D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65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18.125" style="13" customWidth="1"/>
    <col min="2" max="21" width="5.25390625" style="13" customWidth="1"/>
    <col min="22" max="16384" width="9.125" style="13" customWidth="1"/>
  </cols>
  <sheetData>
    <row r="2" spans="1:21" ht="9.75">
      <c r="A2" s="13" t="s">
        <v>0</v>
      </c>
      <c r="B2" s="131" t="s">
        <v>12</v>
      </c>
      <c r="C2" s="131"/>
      <c r="D2" s="131"/>
      <c r="E2" s="131"/>
      <c r="F2" s="131"/>
      <c r="G2" s="131"/>
      <c r="H2" s="131"/>
      <c r="I2" s="131"/>
      <c r="J2" s="131"/>
      <c r="K2" s="131"/>
      <c r="L2" s="131" t="s">
        <v>38</v>
      </c>
      <c r="M2" s="131"/>
      <c r="N2" s="131"/>
      <c r="O2" s="131"/>
      <c r="P2" s="131"/>
      <c r="Q2" s="131"/>
      <c r="R2" s="131"/>
      <c r="S2" s="131"/>
      <c r="T2" s="131"/>
      <c r="U2" s="131"/>
    </row>
    <row r="3" spans="1:21" ht="19.5" customHeight="1">
      <c r="A3" s="14"/>
      <c r="B3" s="126" t="s">
        <v>7</v>
      </c>
      <c r="C3" s="127"/>
      <c r="D3" s="126" t="s">
        <v>8</v>
      </c>
      <c r="E3" s="127"/>
      <c r="F3" s="126" t="s">
        <v>9</v>
      </c>
      <c r="G3" s="127"/>
      <c r="H3" s="126" t="s">
        <v>10</v>
      </c>
      <c r="I3" s="127"/>
      <c r="J3" s="128" t="s">
        <v>11</v>
      </c>
      <c r="K3" s="129"/>
      <c r="L3" s="130" t="s">
        <v>7</v>
      </c>
      <c r="M3" s="127"/>
      <c r="N3" s="126" t="s">
        <v>8</v>
      </c>
      <c r="O3" s="127"/>
      <c r="P3" s="126" t="s">
        <v>9</v>
      </c>
      <c r="Q3" s="127"/>
      <c r="R3" s="126" t="s">
        <v>10</v>
      </c>
      <c r="S3" s="127"/>
      <c r="T3" s="128" t="s">
        <v>11</v>
      </c>
      <c r="U3" s="132"/>
    </row>
    <row r="4" spans="1:21" ht="19.5" customHeight="1">
      <c r="A4" s="14"/>
      <c r="B4" s="16" t="s">
        <v>36</v>
      </c>
      <c r="C4" s="16" t="s">
        <v>37</v>
      </c>
      <c r="D4" s="16" t="s">
        <v>36</v>
      </c>
      <c r="E4" s="16" t="s">
        <v>37</v>
      </c>
      <c r="F4" s="16" t="s">
        <v>36</v>
      </c>
      <c r="G4" s="16" t="s">
        <v>37</v>
      </c>
      <c r="H4" s="16" t="s">
        <v>36</v>
      </c>
      <c r="I4" s="16" t="s">
        <v>37</v>
      </c>
      <c r="J4" s="16" t="s">
        <v>36</v>
      </c>
      <c r="K4" s="15" t="s">
        <v>37</v>
      </c>
      <c r="L4" s="23" t="s">
        <v>36</v>
      </c>
      <c r="M4" s="16" t="s">
        <v>37</v>
      </c>
      <c r="N4" s="16" t="s">
        <v>36</v>
      </c>
      <c r="O4" s="16" t="s">
        <v>37</v>
      </c>
      <c r="P4" s="16" t="s">
        <v>36</v>
      </c>
      <c r="Q4" s="16" t="s">
        <v>37</v>
      </c>
      <c r="R4" s="16" t="s">
        <v>36</v>
      </c>
      <c r="S4" s="16" t="s">
        <v>37</v>
      </c>
      <c r="T4" s="16" t="s">
        <v>36</v>
      </c>
      <c r="U4" s="16" t="s">
        <v>37</v>
      </c>
    </row>
    <row r="5" spans="1:21" ht="9.75" customHeight="1">
      <c r="A5" s="14" t="s">
        <v>1</v>
      </c>
      <c r="B5" s="14">
        <f>SUM(B7+B9+B11+B13)</f>
        <v>1112</v>
      </c>
      <c r="C5" s="14">
        <v>3964</v>
      </c>
      <c r="D5" s="14">
        <f>SUM(D7+D9+D11+D13)</f>
        <v>9501</v>
      </c>
      <c r="E5" s="14">
        <v>7815</v>
      </c>
      <c r="F5" s="14">
        <v>482</v>
      </c>
      <c r="G5" s="14">
        <v>804</v>
      </c>
      <c r="H5" s="14">
        <v>234</v>
      </c>
      <c r="I5" s="14">
        <v>352</v>
      </c>
      <c r="J5" s="17">
        <f>SUM(B5+D5+F5+H5)</f>
        <v>11329</v>
      </c>
      <c r="K5" s="18">
        <f>SUM(C5+E5+G5+I5)</f>
        <v>12935</v>
      </c>
      <c r="L5" s="19">
        <v>0</v>
      </c>
      <c r="M5" s="14">
        <v>0</v>
      </c>
      <c r="N5" s="14">
        <f>SUM(N7+N11)</f>
        <v>2070</v>
      </c>
      <c r="O5" s="14">
        <v>2115</v>
      </c>
      <c r="P5" s="14">
        <v>69</v>
      </c>
      <c r="Q5" s="14">
        <v>151</v>
      </c>
      <c r="R5" s="14">
        <v>59</v>
      </c>
      <c r="S5" s="14">
        <v>66</v>
      </c>
      <c r="T5" s="17">
        <f>SUM(N5+P5+R5)</f>
        <v>2198</v>
      </c>
      <c r="U5" s="17">
        <f>SUM(M5+O5+Q5+S5)</f>
        <v>2332</v>
      </c>
    </row>
    <row r="6" spans="1:21" ht="9.75" customHeight="1">
      <c r="A6" s="14" t="s">
        <v>2</v>
      </c>
      <c r="B6" s="14">
        <f>SUM(B8+B10+B12)</f>
        <v>1003</v>
      </c>
      <c r="C6" s="14">
        <v>1858</v>
      </c>
      <c r="D6" s="14">
        <f>SUM(D8+D10+D12)</f>
        <v>5974</v>
      </c>
      <c r="E6" s="14">
        <v>5492</v>
      </c>
      <c r="F6" s="14">
        <v>0</v>
      </c>
      <c r="G6" s="14">
        <v>0</v>
      </c>
      <c r="H6" s="14">
        <v>116</v>
      </c>
      <c r="I6" s="14">
        <v>128</v>
      </c>
      <c r="J6" s="17">
        <f aca="true" t="shared" si="0" ref="J6:J13">SUM(B6+D6+F6+H6)</f>
        <v>7093</v>
      </c>
      <c r="K6" s="18">
        <f aca="true" t="shared" si="1" ref="K6:K13">SUM(C6+E6+G6+I6)</f>
        <v>7478</v>
      </c>
      <c r="L6" s="19">
        <v>0</v>
      </c>
      <c r="M6" s="14">
        <v>0</v>
      </c>
      <c r="N6" s="14">
        <v>940</v>
      </c>
      <c r="O6" s="14">
        <v>964</v>
      </c>
      <c r="P6" s="14">
        <v>0</v>
      </c>
      <c r="Q6" s="14">
        <v>0</v>
      </c>
      <c r="R6" s="14">
        <v>20</v>
      </c>
      <c r="S6" s="14">
        <v>21</v>
      </c>
      <c r="T6" s="17">
        <f aca="true" t="shared" si="2" ref="T6:T13">SUM(N6+P6+R6)</f>
        <v>960</v>
      </c>
      <c r="U6" s="17">
        <f aca="true" t="shared" si="3" ref="U6:U13">SUM(M6+O6+Q6+S6)</f>
        <v>985</v>
      </c>
    </row>
    <row r="7" spans="1:21" ht="9.75" customHeight="1">
      <c r="A7" s="14" t="s">
        <v>3</v>
      </c>
      <c r="B7" s="14">
        <v>696</v>
      </c>
      <c r="C7" s="14">
        <v>1579</v>
      </c>
      <c r="D7" s="14">
        <v>6279</v>
      </c>
      <c r="E7" s="14">
        <v>5915</v>
      </c>
      <c r="F7" s="14">
        <v>0</v>
      </c>
      <c r="G7" s="14">
        <v>0</v>
      </c>
      <c r="H7" s="14">
        <v>132</v>
      </c>
      <c r="I7" s="14">
        <v>143</v>
      </c>
      <c r="J7" s="17">
        <f t="shared" si="0"/>
        <v>7107</v>
      </c>
      <c r="K7" s="18">
        <f t="shared" si="1"/>
        <v>7637</v>
      </c>
      <c r="L7" s="19">
        <v>0</v>
      </c>
      <c r="M7" s="14">
        <v>0</v>
      </c>
      <c r="N7" s="14">
        <v>966</v>
      </c>
      <c r="O7" s="14">
        <v>962</v>
      </c>
      <c r="P7" s="14">
        <v>0</v>
      </c>
      <c r="Q7" s="14">
        <v>0</v>
      </c>
      <c r="R7" s="14">
        <v>20</v>
      </c>
      <c r="S7" s="14">
        <v>21</v>
      </c>
      <c r="T7" s="17">
        <f t="shared" si="2"/>
        <v>986</v>
      </c>
      <c r="U7" s="17">
        <f t="shared" si="3"/>
        <v>983</v>
      </c>
    </row>
    <row r="8" spans="1:21" ht="9.75" customHeight="1">
      <c r="A8" s="14" t="s">
        <v>2</v>
      </c>
      <c r="B8" s="14">
        <v>680</v>
      </c>
      <c r="C8" s="14">
        <v>1444</v>
      </c>
      <c r="D8" s="14">
        <v>5828</v>
      </c>
      <c r="E8" s="14">
        <v>5470</v>
      </c>
      <c r="F8" s="14">
        <v>0</v>
      </c>
      <c r="G8" s="14">
        <v>0</v>
      </c>
      <c r="H8" s="14">
        <v>116</v>
      </c>
      <c r="I8" s="14">
        <v>128</v>
      </c>
      <c r="J8" s="17">
        <f t="shared" si="0"/>
        <v>6624</v>
      </c>
      <c r="K8" s="18">
        <f t="shared" si="1"/>
        <v>7042</v>
      </c>
      <c r="L8" s="19">
        <v>0</v>
      </c>
      <c r="M8" s="14">
        <v>0</v>
      </c>
      <c r="N8" s="14">
        <v>940</v>
      </c>
      <c r="O8" s="14">
        <v>942</v>
      </c>
      <c r="P8" s="14">
        <v>0</v>
      </c>
      <c r="Q8" s="14">
        <v>0</v>
      </c>
      <c r="R8" s="14">
        <v>20</v>
      </c>
      <c r="S8" s="14">
        <v>21</v>
      </c>
      <c r="T8" s="17">
        <f t="shared" si="2"/>
        <v>960</v>
      </c>
      <c r="U8" s="17">
        <f t="shared" si="3"/>
        <v>963</v>
      </c>
    </row>
    <row r="9" spans="1:21" ht="9.75" customHeight="1">
      <c r="A9" s="14" t="s">
        <v>4</v>
      </c>
      <c r="B9" s="14">
        <v>69</v>
      </c>
      <c r="C9" s="14">
        <v>89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7">
        <f t="shared" si="0"/>
        <v>69</v>
      </c>
      <c r="K9" s="18">
        <f t="shared" si="1"/>
        <v>89</v>
      </c>
      <c r="L9" s="19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7">
        <f t="shared" si="2"/>
        <v>0</v>
      </c>
      <c r="U9" s="17">
        <f t="shared" si="3"/>
        <v>0</v>
      </c>
    </row>
    <row r="10" spans="1:21" ht="9.75" customHeight="1">
      <c r="A10" s="14" t="s">
        <v>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7">
        <f t="shared" si="0"/>
        <v>0</v>
      </c>
      <c r="K10" s="18">
        <f t="shared" si="1"/>
        <v>0</v>
      </c>
      <c r="L10" s="19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>
        <f t="shared" si="2"/>
        <v>0</v>
      </c>
      <c r="U10" s="17">
        <f t="shared" si="3"/>
        <v>0</v>
      </c>
    </row>
    <row r="11" spans="1:21" ht="9.75" customHeight="1">
      <c r="A11" s="14" t="s">
        <v>5</v>
      </c>
      <c r="B11" s="14">
        <v>347</v>
      </c>
      <c r="C11" s="14">
        <v>2296</v>
      </c>
      <c r="D11" s="14">
        <v>3222</v>
      </c>
      <c r="E11" s="14">
        <v>1900</v>
      </c>
      <c r="F11" s="14">
        <v>482</v>
      </c>
      <c r="G11" s="14">
        <v>804</v>
      </c>
      <c r="H11" s="14">
        <v>102</v>
      </c>
      <c r="I11" s="14">
        <v>209</v>
      </c>
      <c r="J11" s="17">
        <f t="shared" si="0"/>
        <v>4153</v>
      </c>
      <c r="K11" s="18">
        <f t="shared" si="1"/>
        <v>5209</v>
      </c>
      <c r="L11" s="19">
        <v>0</v>
      </c>
      <c r="M11" s="14">
        <v>0</v>
      </c>
      <c r="N11" s="14">
        <v>1104</v>
      </c>
      <c r="O11" s="14">
        <v>1153</v>
      </c>
      <c r="P11" s="14">
        <v>69</v>
      </c>
      <c r="Q11" s="14">
        <v>151</v>
      </c>
      <c r="R11" s="14">
        <v>39</v>
      </c>
      <c r="S11" s="14">
        <v>45</v>
      </c>
      <c r="T11" s="17">
        <f t="shared" si="2"/>
        <v>1212</v>
      </c>
      <c r="U11" s="17">
        <f t="shared" si="3"/>
        <v>1349</v>
      </c>
    </row>
    <row r="12" spans="1:21" ht="9.75" customHeight="1">
      <c r="A12" s="14" t="s">
        <v>2</v>
      </c>
      <c r="B12" s="14">
        <v>323</v>
      </c>
      <c r="C12" s="14">
        <v>414</v>
      </c>
      <c r="D12" s="14">
        <v>146</v>
      </c>
      <c r="E12" s="14">
        <v>22</v>
      </c>
      <c r="F12" s="14">
        <v>0</v>
      </c>
      <c r="G12" s="14">
        <v>0</v>
      </c>
      <c r="H12" s="14">
        <v>0</v>
      </c>
      <c r="I12" s="14">
        <v>0</v>
      </c>
      <c r="J12" s="17">
        <f t="shared" si="0"/>
        <v>469</v>
      </c>
      <c r="K12" s="18">
        <f t="shared" si="1"/>
        <v>436</v>
      </c>
      <c r="L12" s="19">
        <v>0</v>
      </c>
      <c r="M12" s="14">
        <v>0</v>
      </c>
      <c r="N12" s="14">
        <v>0</v>
      </c>
      <c r="O12" s="14">
        <v>22</v>
      </c>
      <c r="P12" s="14">
        <v>0</v>
      </c>
      <c r="Q12" s="14">
        <v>0</v>
      </c>
      <c r="R12" s="14">
        <v>0</v>
      </c>
      <c r="S12" s="14">
        <v>0</v>
      </c>
      <c r="T12" s="17">
        <f t="shared" si="2"/>
        <v>0</v>
      </c>
      <c r="U12" s="17">
        <f t="shared" si="3"/>
        <v>22</v>
      </c>
    </row>
    <row r="13" spans="1:21" ht="9.75" customHeight="1">
      <c r="A13" s="14" t="s">
        <v>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7">
        <f t="shared" si="0"/>
        <v>0</v>
      </c>
      <c r="K13" s="18">
        <f t="shared" si="1"/>
        <v>0</v>
      </c>
      <c r="L13" s="19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>
        <f t="shared" si="2"/>
        <v>0</v>
      </c>
      <c r="U13" s="17">
        <f t="shared" si="3"/>
        <v>0</v>
      </c>
    </row>
    <row r="14" spans="1:21" ht="11.25" customHeight="1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0"/>
      <c r="M14" s="20"/>
      <c r="N14" s="20"/>
      <c r="O14" s="20"/>
      <c r="P14" s="20"/>
      <c r="Q14" s="20"/>
      <c r="R14" s="20"/>
      <c r="S14" s="20"/>
      <c r="T14" s="21"/>
      <c r="U14" s="21"/>
    </row>
    <row r="15" spans="1:21" ht="9.75">
      <c r="A15" s="13" t="s">
        <v>0</v>
      </c>
      <c r="B15" s="131" t="s">
        <v>13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 t="s">
        <v>28</v>
      </c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ht="19.5" customHeight="1">
      <c r="A16" s="14"/>
      <c r="B16" s="126" t="s">
        <v>7</v>
      </c>
      <c r="C16" s="127"/>
      <c r="D16" s="126" t="s">
        <v>8</v>
      </c>
      <c r="E16" s="127"/>
      <c r="F16" s="126" t="s">
        <v>9</v>
      </c>
      <c r="G16" s="127"/>
      <c r="H16" s="126" t="s">
        <v>10</v>
      </c>
      <c r="I16" s="127"/>
      <c r="J16" s="128" t="s">
        <v>11</v>
      </c>
      <c r="K16" s="129"/>
      <c r="L16" s="130" t="s">
        <v>7</v>
      </c>
      <c r="M16" s="127"/>
      <c r="N16" s="126" t="s">
        <v>8</v>
      </c>
      <c r="O16" s="127"/>
      <c r="P16" s="126" t="s">
        <v>9</v>
      </c>
      <c r="Q16" s="127"/>
      <c r="R16" s="126" t="s">
        <v>10</v>
      </c>
      <c r="S16" s="127"/>
      <c r="T16" s="128" t="s">
        <v>11</v>
      </c>
      <c r="U16" s="132"/>
    </row>
    <row r="17" spans="1:21" ht="19.5" customHeight="1">
      <c r="A17" s="14"/>
      <c r="B17" s="16" t="s">
        <v>36</v>
      </c>
      <c r="C17" s="16" t="s">
        <v>37</v>
      </c>
      <c r="D17" s="16" t="s">
        <v>36</v>
      </c>
      <c r="E17" s="16" t="s">
        <v>37</v>
      </c>
      <c r="F17" s="16" t="s">
        <v>36</v>
      </c>
      <c r="G17" s="16" t="s">
        <v>37</v>
      </c>
      <c r="H17" s="16" t="s">
        <v>36</v>
      </c>
      <c r="I17" s="16" t="s">
        <v>37</v>
      </c>
      <c r="J17" s="16" t="s">
        <v>36</v>
      </c>
      <c r="K17" s="15" t="s">
        <v>37</v>
      </c>
      <c r="L17" s="23" t="s">
        <v>36</v>
      </c>
      <c r="M17" s="16" t="s">
        <v>37</v>
      </c>
      <c r="N17" s="16" t="s">
        <v>36</v>
      </c>
      <c r="O17" s="16" t="s">
        <v>37</v>
      </c>
      <c r="P17" s="16" t="s">
        <v>36</v>
      </c>
      <c r="Q17" s="16" t="s">
        <v>37</v>
      </c>
      <c r="R17" s="16" t="s">
        <v>36</v>
      </c>
      <c r="S17" s="16" t="s">
        <v>37</v>
      </c>
      <c r="T17" s="16" t="s">
        <v>36</v>
      </c>
      <c r="U17" s="16" t="s">
        <v>37</v>
      </c>
    </row>
    <row r="18" spans="1:21" ht="9.75" customHeight="1">
      <c r="A18" s="14" t="s">
        <v>1</v>
      </c>
      <c r="B18" s="14">
        <f>SUM(B20+B22)</f>
        <v>213</v>
      </c>
      <c r="C18" s="14">
        <v>258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7">
        <v>213</v>
      </c>
      <c r="K18" s="18">
        <f>SUM(C18+E18+G18+I18)</f>
        <v>258</v>
      </c>
      <c r="L18" s="19">
        <v>0</v>
      </c>
      <c r="M18" s="14">
        <v>823</v>
      </c>
      <c r="N18" s="14">
        <f>SUM(N20+N24)</f>
        <v>2373</v>
      </c>
      <c r="O18" s="14">
        <v>1528</v>
      </c>
      <c r="P18" s="14">
        <v>0</v>
      </c>
      <c r="Q18" s="14">
        <v>41</v>
      </c>
      <c r="R18" s="14">
        <v>49</v>
      </c>
      <c r="S18" s="14">
        <v>59</v>
      </c>
      <c r="T18" s="17">
        <f>SUM(L18+N18+P18+R18)</f>
        <v>2422</v>
      </c>
      <c r="U18" s="17">
        <f>SUM(M18+O18+Q18+S18)</f>
        <v>2451</v>
      </c>
    </row>
    <row r="19" spans="1:21" ht="9.75" customHeight="1">
      <c r="A19" s="14" t="s">
        <v>2</v>
      </c>
      <c r="B19" s="14">
        <v>128</v>
      </c>
      <c r="C19" s="14">
        <v>130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7">
        <v>128</v>
      </c>
      <c r="K19" s="18">
        <f aca="true" t="shared" si="4" ref="K19:K26">SUM(C19+E19+G19+I19)</f>
        <v>130</v>
      </c>
      <c r="L19" s="19">
        <v>0</v>
      </c>
      <c r="M19" s="14">
        <v>304</v>
      </c>
      <c r="N19" s="14">
        <v>1390</v>
      </c>
      <c r="O19" s="14">
        <v>1042</v>
      </c>
      <c r="P19" s="14">
        <v>0</v>
      </c>
      <c r="Q19" s="14">
        <v>0</v>
      </c>
      <c r="R19" s="14">
        <v>23</v>
      </c>
      <c r="S19" s="14">
        <v>22</v>
      </c>
      <c r="T19" s="17">
        <f aca="true" t="shared" si="5" ref="T19:T26">SUM(L19+N19+P19+R19)</f>
        <v>1413</v>
      </c>
      <c r="U19" s="17">
        <f aca="true" t="shared" si="6" ref="U19:U26">SUM(M19+O19+Q19+S19)</f>
        <v>1368</v>
      </c>
    </row>
    <row r="20" spans="1:21" ht="9.75" customHeight="1">
      <c r="A20" s="14" t="s">
        <v>3</v>
      </c>
      <c r="B20" s="14">
        <v>144</v>
      </c>
      <c r="C20" s="14">
        <v>169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7">
        <v>144</v>
      </c>
      <c r="K20" s="18">
        <f t="shared" si="4"/>
        <v>169</v>
      </c>
      <c r="L20" s="19">
        <v>0</v>
      </c>
      <c r="M20" s="14">
        <v>380</v>
      </c>
      <c r="N20" s="14">
        <v>1714</v>
      </c>
      <c r="O20" s="14">
        <v>1279</v>
      </c>
      <c r="P20" s="14">
        <v>0</v>
      </c>
      <c r="Q20" s="14">
        <v>0</v>
      </c>
      <c r="R20" s="14">
        <v>23</v>
      </c>
      <c r="S20" s="14">
        <v>22</v>
      </c>
      <c r="T20" s="17">
        <f t="shared" si="5"/>
        <v>1737</v>
      </c>
      <c r="U20" s="17">
        <f t="shared" si="6"/>
        <v>1681</v>
      </c>
    </row>
    <row r="21" spans="1:21" ht="9.75" customHeight="1">
      <c r="A21" s="14" t="s">
        <v>2</v>
      </c>
      <c r="B21" s="14">
        <v>128</v>
      </c>
      <c r="C21" s="14">
        <v>130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7">
        <v>128</v>
      </c>
      <c r="K21" s="18">
        <f t="shared" si="4"/>
        <v>130</v>
      </c>
      <c r="L21" s="19">
        <v>0</v>
      </c>
      <c r="M21" s="14">
        <v>304</v>
      </c>
      <c r="N21" s="14">
        <v>1390</v>
      </c>
      <c r="O21" s="14">
        <v>1042</v>
      </c>
      <c r="P21" s="14">
        <v>0</v>
      </c>
      <c r="Q21" s="14">
        <v>0</v>
      </c>
      <c r="R21" s="14">
        <v>23</v>
      </c>
      <c r="S21" s="14">
        <v>22</v>
      </c>
      <c r="T21" s="17">
        <f t="shared" si="5"/>
        <v>1413</v>
      </c>
      <c r="U21" s="17">
        <f t="shared" si="6"/>
        <v>1368</v>
      </c>
    </row>
    <row r="22" spans="1:21" ht="9.75" customHeight="1">
      <c r="A22" s="14" t="s">
        <v>4</v>
      </c>
      <c r="B22" s="14">
        <v>69</v>
      </c>
      <c r="C22" s="14">
        <v>89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7">
        <v>69</v>
      </c>
      <c r="K22" s="18">
        <f t="shared" si="4"/>
        <v>89</v>
      </c>
      <c r="L22" s="19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>
        <f t="shared" si="5"/>
        <v>0</v>
      </c>
      <c r="U22" s="17">
        <f t="shared" si="6"/>
        <v>0</v>
      </c>
    </row>
    <row r="23" spans="1:21" ht="9.75" customHeight="1">
      <c r="A23" s="14" t="s">
        <v>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7">
        <v>0</v>
      </c>
      <c r="K23" s="18">
        <f t="shared" si="4"/>
        <v>0</v>
      </c>
      <c r="L23" s="19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>
        <f t="shared" si="5"/>
        <v>0</v>
      </c>
      <c r="U23" s="17">
        <f t="shared" si="6"/>
        <v>0</v>
      </c>
    </row>
    <row r="24" spans="1:21" ht="9.75" customHeight="1">
      <c r="A24" s="14" t="s">
        <v>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7">
        <v>0</v>
      </c>
      <c r="K24" s="18">
        <f t="shared" si="4"/>
        <v>0</v>
      </c>
      <c r="L24" s="19">
        <v>0</v>
      </c>
      <c r="M24" s="14">
        <v>443</v>
      </c>
      <c r="N24" s="14">
        <v>659</v>
      </c>
      <c r="O24" s="14">
        <v>249</v>
      </c>
      <c r="P24" s="14">
        <v>0</v>
      </c>
      <c r="Q24" s="14">
        <v>41</v>
      </c>
      <c r="R24" s="14">
        <v>26</v>
      </c>
      <c r="S24" s="14">
        <v>37</v>
      </c>
      <c r="T24" s="17">
        <f t="shared" si="5"/>
        <v>685</v>
      </c>
      <c r="U24" s="17">
        <f t="shared" si="6"/>
        <v>770</v>
      </c>
    </row>
    <row r="25" spans="1:21" ht="9.75" customHeight="1">
      <c r="A25" s="14" t="s">
        <v>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7">
        <v>0</v>
      </c>
      <c r="K25" s="18">
        <f t="shared" si="4"/>
        <v>0</v>
      </c>
      <c r="L25" s="19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>
        <f t="shared" si="5"/>
        <v>0</v>
      </c>
      <c r="U25" s="17">
        <f t="shared" si="6"/>
        <v>0</v>
      </c>
    </row>
    <row r="26" spans="1:21" ht="9.75" customHeight="1">
      <c r="A26" s="14" t="s">
        <v>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7">
        <v>0</v>
      </c>
      <c r="K26" s="18">
        <f t="shared" si="4"/>
        <v>0</v>
      </c>
      <c r="L26" s="19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>
        <f t="shared" si="5"/>
        <v>0</v>
      </c>
      <c r="U26" s="17">
        <f t="shared" si="6"/>
        <v>0</v>
      </c>
    </row>
    <row r="27" spans="1:21" ht="11.25" customHeight="1">
      <c r="A27" s="20"/>
      <c r="B27" s="20"/>
      <c r="C27" s="20"/>
      <c r="D27" s="20"/>
      <c r="E27" s="20"/>
      <c r="F27" s="20"/>
      <c r="G27" s="20"/>
      <c r="H27" s="20"/>
      <c r="I27" s="20"/>
      <c r="J27" s="21"/>
      <c r="K27" s="21"/>
      <c r="L27" s="20"/>
      <c r="M27" s="20"/>
      <c r="N27" s="20"/>
      <c r="O27" s="20"/>
      <c r="P27" s="20"/>
      <c r="Q27" s="20"/>
      <c r="R27" s="20"/>
      <c r="S27" s="20"/>
      <c r="T27" s="21"/>
      <c r="U27" s="21"/>
    </row>
    <row r="28" spans="1:21" ht="9.75">
      <c r="A28" s="13" t="s">
        <v>0</v>
      </c>
      <c r="B28" s="131" t="s">
        <v>14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 t="s">
        <v>15</v>
      </c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ht="19.5" customHeight="1">
      <c r="A29" s="14"/>
      <c r="B29" s="126" t="s">
        <v>7</v>
      </c>
      <c r="C29" s="127"/>
      <c r="D29" s="126" t="s">
        <v>8</v>
      </c>
      <c r="E29" s="127"/>
      <c r="F29" s="126" t="s">
        <v>9</v>
      </c>
      <c r="G29" s="127"/>
      <c r="H29" s="126" t="s">
        <v>10</v>
      </c>
      <c r="I29" s="127"/>
      <c r="J29" s="128" t="s">
        <v>11</v>
      </c>
      <c r="K29" s="129"/>
      <c r="L29" s="130" t="s">
        <v>7</v>
      </c>
      <c r="M29" s="127"/>
      <c r="N29" s="126" t="s">
        <v>8</v>
      </c>
      <c r="O29" s="127"/>
      <c r="P29" s="126" t="s">
        <v>9</v>
      </c>
      <c r="Q29" s="127"/>
      <c r="R29" s="126" t="s">
        <v>10</v>
      </c>
      <c r="S29" s="127"/>
      <c r="T29" s="128" t="s">
        <v>11</v>
      </c>
      <c r="U29" s="132"/>
    </row>
    <row r="30" spans="1:21" ht="19.5">
      <c r="A30" s="14"/>
      <c r="B30" s="16" t="s">
        <v>36</v>
      </c>
      <c r="C30" s="16" t="s">
        <v>37</v>
      </c>
      <c r="D30" s="16" t="s">
        <v>36</v>
      </c>
      <c r="E30" s="16" t="s">
        <v>37</v>
      </c>
      <c r="F30" s="16" t="s">
        <v>36</v>
      </c>
      <c r="G30" s="16" t="s">
        <v>37</v>
      </c>
      <c r="H30" s="16" t="s">
        <v>36</v>
      </c>
      <c r="I30" s="16" t="s">
        <v>37</v>
      </c>
      <c r="J30" s="16" t="s">
        <v>36</v>
      </c>
      <c r="K30" s="15" t="s">
        <v>37</v>
      </c>
      <c r="L30" s="23" t="s">
        <v>36</v>
      </c>
      <c r="M30" s="16" t="s">
        <v>37</v>
      </c>
      <c r="N30" s="16" t="s">
        <v>36</v>
      </c>
      <c r="O30" s="16" t="s">
        <v>37</v>
      </c>
      <c r="P30" s="16" t="s">
        <v>36</v>
      </c>
      <c r="Q30" s="16" t="s">
        <v>37</v>
      </c>
      <c r="R30" s="16" t="s">
        <v>36</v>
      </c>
      <c r="S30" s="16" t="s">
        <v>37</v>
      </c>
      <c r="T30" s="16" t="s">
        <v>36</v>
      </c>
      <c r="U30" s="16" t="s">
        <v>37</v>
      </c>
    </row>
    <row r="31" spans="1:21" ht="9.75" customHeight="1">
      <c r="A31" s="14" t="s">
        <v>1</v>
      </c>
      <c r="B31" s="14">
        <f>SUM(B33+B37)</f>
        <v>899</v>
      </c>
      <c r="C31" s="14">
        <v>910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7">
        <f>SUM(B31+D31+F31+H31)</f>
        <v>899</v>
      </c>
      <c r="K31" s="18">
        <f>SUM(C31+E31+G31+I31)</f>
        <v>910</v>
      </c>
      <c r="L31" s="22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ht="9.75" customHeight="1">
      <c r="A32" s="14" t="s">
        <v>2</v>
      </c>
      <c r="B32" s="14">
        <f>SUM(B34+B38)</f>
        <v>875</v>
      </c>
      <c r="C32" s="14">
        <v>880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7">
        <f aca="true" t="shared" si="7" ref="J32:J39">SUM(B32+D32+F32+H32)</f>
        <v>875</v>
      </c>
      <c r="K32" s="18">
        <f aca="true" t="shared" si="8" ref="K32:K39">SUM(C32+E32+G32+I32)</f>
        <v>880</v>
      </c>
      <c r="L32" s="22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9.75" customHeight="1">
      <c r="A33" s="14" t="s">
        <v>3</v>
      </c>
      <c r="B33" s="14">
        <v>552</v>
      </c>
      <c r="C33" s="14">
        <v>540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7">
        <f t="shared" si="7"/>
        <v>552</v>
      </c>
      <c r="K33" s="18">
        <f t="shared" si="8"/>
        <v>540</v>
      </c>
      <c r="L33" s="22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9.75" customHeight="1">
      <c r="A34" s="14" t="s">
        <v>2</v>
      </c>
      <c r="B34" s="14">
        <v>552</v>
      </c>
      <c r="C34" s="14">
        <v>534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7">
        <f t="shared" si="7"/>
        <v>552</v>
      </c>
      <c r="K34" s="18">
        <f t="shared" si="8"/>
        <v>534</v>
      </c>
      <c r="L34" s="22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1:21" ht="9.75" customHeight="1">
      <c r="A35" s="14" t="s">
        <v>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7">
        <f t="shared" si="7"/>
        <v>0</v>
      </c>
      <c r="K35" s="18">
        <f t="shared" si="8"/>
        <v>0</v>
      </c>
      <c r="L35" s="22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1:21" ht="9.75" customHeight="1">
      <c r="A36" s="14" t="s">
        <v>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7">
        <f t="shared" si="7"/>
        <v>0</v>
      </c>
      <c r="K36" s="18">
        <f t="shared" si="8"/>
        <v>0</v>
      </c>
      <c r="L36" s="22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</row>
    <row r="37" spans="1:21" ht="9.75" customHeight="1">
      <c r="A37" s="14" t="s">
        <v>5</v>
      </c>
      <c r="B37" s="14">
        <v>347</v>
      </c>
      <c r="C37" s="14">
        <v>370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7">
        <f t="shared" si="7"/>
        <v>347</v>
      </c>
      <c r="K37" s="18">
        <f t="shared" si="8"/>
        <v>370</v>
      </c>
      <c r="L37" s="22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</row>
    <row r="38" spans="1:21" ht="9.75" customHeight="1">
      <c r="A38" s="14" t="s">
        <v>2</v>
      </c>
      <c r="B38" s="14">
        <v>323</v>
      </c>
      <c r="C38" s="14">
        <v>346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7">
        <f t="shared" si="7"/>
        <v>323</v>
      </c>
      <c r="K38" s="18">
        <f t="shared" si="8"/>
        <v>346</v>
      </c>
      <c r="L38" s="22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</row>
    <row r="39" spans="1:21" ht="9.75" customHeight="1">
      <c r="A39" s="14" t="s">
        <v>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7">
        <f t="shared" si="7"/>
        <v>0</v>
      </c>
      <c r="K39" s="18">
        <f t="shared" si="8"/>
        <v>0</v>
      </c>
      <c r="L39" s="22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ht="11.25" customHeight="1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1"/>
      <c r="U40" s="21"/>
    </row>
    <row r="41" spans="1:21" ht="9.75">
      <c r="A41" s="13" t="s">
        <v>0</v>
      </c>
      <c r="B41" s="131" t="s">
        <v>29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 t="s">
        <v>16</v>
      </c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ht="19.5" customHeight="1">
      <c r="A42" s="14"/>
      <c r="B42" s="126" t="s">
        <v>7</v>
      </c>
      <c r="C42" s="127"/>
      <c r="D42" s="126" t="s">
        <v>8</v>
      </c>
      <c r="E42" s="127"/>
      <c r="F42" s="126" t="s">
        <v>9</v>
      </c>
      <c r="G42" s="127"/>
      <c r="H42" s="126" t="s">
        <v>10</v>
      </c>
      <c r="I42" s="127"/>
      <c r="J42" s="128" t="s">
        <v>11</v>
      </c>
      <c r="K42" s="129"/>
      <c r="L42" s="130" t="s">
        <v>7</v>
      </c>
      <c r="M42" s="127"/>
      <c r="N42" s="126" t="s">
        <v>8</v>
      </c>
      <c r="O42" s="127"/>
      <c r="P42" s="126" t="s">
        <v>9</v>
      </c>
      <c r="Q42" s="127"/>
      <c r="R42" s="126" t="s">
        <v>10</v>
      </c>
      <c r="S42" s="127"/>
      <c r="T42" s="128" t="s">
        <v>11</v>
      </c>
      <c r="U42" s="132"/>
    </row>
    <row r="43" spans="1:21" ht="19.5">
      <c r="A43" s="14"/>
      <c r="B43" s="16" t="s">
        <v>36</v>
      </c>
      <c r="C43" s="16" t="s">
        <v>37</v>
      </c>
      <c r="D43" s="16" t="s">
        <v>36</v>
      </c>
      <c r="E43" s="16" t="s">
        <v>37</v>
      </c>
      <c r="F43" s="16" t="s">
        <v>36</v>
      </c>
      <c r="G43" s="16" t="s">
        <v>37</v>
      </c>
      <c r="H43" s="16" t="s">
        <v>36</v>
      </c>
      <c r="I43" s="16" t="s">
        <v>37</v>
      </c>
      <c r="J43" s="16" t="s">
        <v>36</v>
      </c>
      <c r="K43" s="15" t="s">
        <v>37</v>
      </c>
      <c r="L43" s="23" t="s">
        <v>36</v>
      </c>
      <c r="M43" s="16" t="s">
        <v>37</v>
      </c>
      <c r="N43" s="16" t="s">
        <v>36</v>
      </c>
      <c r="O43" s="16" t="s">
        <v>37</v>
      </c>
      <c r="P43" s="16" t="s">
        <v>36</v>
      </c>
      <c r="Q43" s="16" t="s">
        <v>37</v>
      </c>
      <c r="R43" s="16" t="s">
        <v>36</v>
      </c>
      <c r="S43" s="16" t="s">
        <v>37</v>
      </c>
      <c r="T43" s="16" t="s">
        <v>36</v>
      </c>
      <c r="U43" s="16" t="s">
        <v>37</v>
      </c>
    </row>
    <row r="44" spans="1:21" ht="9.75" customHeight="1">
      <c r="A44" s="14" t="s">
        <v>1</v>
      </c>
      <c r="B44" s="14">
        <v>0</v>
      </c>
      <c r="C44" s="14">
        <v>1530</v>
      </c>
      <c r="D44" s="14">
        <f>SUM(D46+D50)</f>
        <v>2524</v>
      </c>
      <c r="E44" s="14">
        <v>1795</v>
      </c>
      <c r="F44" s="14">
        <v>12</v>
      </c>
      <c r="G44" s="14">
        <v>12</v>
      </c>
      <c r="H44" s="14">
        <v>42</v>
      </c>
      <c r="I44" s="14">
        <v>62</v>
      </c>
      <c r="J44" s="17">
        <f>SUM(B44+D44+F44+H44)</f>
        <v>2578</v>
      </c>
      <c r="K44" s="18">
        <f>SUM(C44+E44+G44+I44)</f>
        <v>3399</v>
      </c>
      <c r="L44" s="19">
        <v>0</v>
      </c>
      <c r="M44" s="14">
        <v>435</v>
      </c>
      <c r="N44" s="14">
        <f>SUM(N46+N50)</f>
        <v>1645</v>
      </c>
      <c r="O44" s="14">
        <v>1343</v>
      </c>
      <c r="P44" s="14">
        <v>361</v>
      </c>
      <c r="Q44" s="14">
        <v>579</v>
      </c>
      <c r="R44" s="14">
        <v>29</v>
      </c>
      <c r="S44" s="14">
        <v>72</v>
      </c>
      <c r="T44" s="17">
        <f>SUM(L44+N44+P44+R44)</f>
        <v>2035</v>
      </c>
      <c r="U44" s="17">
        <f>SUM(M44+O44+Q44+S44)</f>
        <v>2429</v>
      </c>
    </row>
    <row r="45" spans="1:21" ht="9.75" customHeight="1">
      <c r="A45" s="14" t="s">
        <v>2</v>
      </c>
      <c r="B45" s="14">
        <v>0</v>
      </c>
      <c r="C45" s="14">
        <v>470</v>
      </c>
      <c r="D45" s="14">
        <v>1608</v>
      </c>
      <c r="E45" s="14">
        <v>1475</v>
      </c>
      <c r="F45" s="14">
        <v>0</v>
      </c>
      <c r="G45" s="14">
        <v>0</v>
      </c>
      <c r="H45" s="14">
        <v>30</v>
      </c>
      <c r="I45" s="14">
        <v>36</v>
      </c>
      <c r="J45" s="17">
        <f aca="true" t="shared" si="9" ref="J45:J52">SUM(B45+D45+F45+H45)</f>
        <v>1638</v>
      </c>
      <c r="K45" s="18">
        <f aca="true" t="shared" si="10" ref="K45:K52">SUM(C45+E45+G45+I45)</f>
        <v>1981</v>
      </c>
      <c r="L45" s="19">
        <v>0</v>
      </c>
      <c r="M45" s="14">
        <v>68</v>
      </c>
      <c r="N45" s="14">
        <f>SUM(N47+N51)</f>
        <v>1210</v>
      </c>
      <c r="O45" s="14">
        <v>1057</v>
      </c>
      <c r="P45" s="14">
        <v>0</v>
      </c>
      <c r="Q45" s="14">
        <v>0</v>
      </c>
      <c r="R45" s="14">
        <v>14</v>
      </c>
      <c r="S45" s="14">
        <v>17</v>
      </c>
      <c r="T45" s="17">
        <f aca="true" t="shared" si="11" ref="T45:T52">SUM(L45+N45+P45+R45)</f>
        <v>1224</v>
      </c>
      <c r="U45" s="17">
        <f aca="true" t="shared" si="12" ref="U45:U52">SUM(M45+O45+Q45+S45)</f>
        <v>1142</v>
      </c>
    </row>
    <row r="46" spans="1:21" ht="9.75" customHeight="1">
      <c r="A46" s="14" t="s">
        <v>3</v>
      </c>
      <c r="B46" s="14">
        <v>0</v>
      </c>
      <c r="C46" s="14">
        <v>482</v>
      </c>
      <c r="D46" s="14">
        <v>1668</v>
      </c>
      <c r="E46" s="14">
        <v>1607</v>
      </c>
      <c r="F46" s="14">
        <v>0</v>
      </c>
      <c r="G46" s="14">
        <v>0</v>
      </c>
      <c r="H46" s="14">
        <v>30</v>
      </c>
      <c r="I46" s="14">
        <v>36</v>
      </c>
      <c r="J46" s="17">
        <f t="shared" si="9"/>
        <v>1698</v>
      </c>
      <c r="K46" s="18">
        <f t="shared" si="10"/>
        <v>2125</v>
      </c>
      <c r="L46" s="19">
        <v>0</v>
      </c>
      <c r="M46" s="14">
        <v>0</v>
      </c>
      <c r="N46" s="14">
        <v>1080</v>
      </c>
      <c r="O46" s="14">
        <v>1082</v>
      </c>
      <c r="P46" s="14">
        <v>0</v>
      </c>
      <c r="Q46" s="14">
        <v>0</v>
      </c>
      <c r="R46" s="14">
        <v>16</v>
      </c>
      <c r="S46" s="14">
        <v>17</v>
      </c>
      <c r="T46" s="17">
        <f t="shared" si="11"/>
        <v>1096</v>
      </c>
      <c r="U46" s="17">
        <f t="shared" si="12"/>
        <v>1099</v>
      </c>
    </row>
    <row r="47" spans="1:21" ht="9.75" customHeight="1">
      <c r="A47" s="14" t="s">
        <v>2</v>
      </c>
      <c r="B47" s="14">
        <v>0</v>
      </c>
      <c r="C47" s="14">
        <v>470</v>
      </c>
      <c r="D47" s="14">
        <v>1608</v>
      </c>
      <c r="E47" s="14">
        <v>1475</v>
      </c>
      <c r="F47" s="14">
        <v>0</v>
      </c>
      <c r="G47" s="14">
        <v>0</v>
      </c>
      <c r="H47" s="14">
        <v>30</v>
      </c>
      <c r="I47" s="14">
        <v>36</v>
      </c>
      <c r="J47" s="17">
        <f t="shared" si="9"/>
        <v>1638</v>
      </c>
      <c r="K47" s="18">
        <f t="shared" si="10"/>
        <v>1981</v>
      </c>
      <c r="L47" s="19">
        <v>0</v>
      </c>
      <c r="M47" s="14">
        <v>0</v>
      </c>
      <c r="N47" s="14">
        <v>1064</v>
      </c>
      <c r="O47" s="14">
        <v>1057</v>
      </c>
      <c r="P47" s="14">
        <v>0</v>
      </c>
      <c r="Q47" s="14">
        <v>0</v>
      </c>
      <c r="R47" s="14">
        <v>14</v>
      </c>
      <c r="S47" s="14">
        <v>17</v>
      </c>
      <c r="T47" s="17">
        <f t="shared" si="11"/>
        <v>1078</v>
      </c>
      <c r="U47" s="17">
        <f t="shared" si="12"/>
        <v>1074</v>
      </c>
    </row>
    <row r="48" spans="1:21" ht="9.75" customHeight="1">
      <c r="A48" s="14" t="s">
        <v>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7">
        <f t="shared" si="9"/>
        <v>0</v>
      </c>
      <c r="K48" s="18">
        <f t="shared" si="10"/>
        <v>0</v>
      </c>
      <c r="L48" s="19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7">
        <f t="shared" si="11"/>
        <v>0</v>
      </c>
      <c r="U48" s="17">
        <f t="shared" si="12"/>
        <v>0</v>
      </c>
    </row>
    <row r="49" spans="1:21" ht="9.75" customHeight="1">
      <c r="A49" s="14" t="s">
        <v>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7">
        <f t="shared" si="9"/>
        <v>0</v>
      </c>
      <c r="K49" s="18">
        <f t="shared" si="10"/>
        <v>0</v>
      </c>
      <c r="L49" s="19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7">
        <f t="shared" si="11"/>
        <v>0</v>
      </c>
      <c r="U49" s="17">
        <f t="shared" si="12"/>
        <v>0</v>
      </c>
    </row>
    <row r="50" spans="1:21" ht="9.75" customHeight="1">
      <c r="A50" s="14" t="s">
        <v>5</v>
      </c>
      <c r="B50" s="14">
        <v>0</v>
      </c>
      <c r="C50" s="14">
        <v>1048</v>
      </c>
      <c r="D50" s="14">
        <v>856</v>
      </c>
      <c r="E50" s="14">
        <v>188</v>
      </c>
      <c r="F50" s="14">
        <v>12</v>
      </c>
      <c r="G50" s="14">
        <v>12</v>
      </c>
      <c r="H50" s="14">
        <v>12</v>
      </c>
      <c r="I50" s="14">
        <v>26</v>
      </c>
      <c r="J50" s="17">
        <f t="shared" si="9"/>
        <v>880</v>
      </c>
      <c r="K50" s="18">
        <f t="shared" si="10"/>
        <v>1274</v>
      </c>
      <c r="L50" s="19">
        <v>0</v>
      </c>
      <c r="M50" s="14">
        <v>435</v>
      </c>
      <c r="N50" s="14">
        <v>565</v>
      </c>
      <c r="O50" s="14">
        <v>261</v>
      </c>
      <c r="P50" s="14">
        <v>361</v>
      </c>
      <c r="Q50" s="14">
        <v>579</v>
      </c>
      <c r="R50" s="14">
        <v>13</v>
      </c>
      <c r="S50" s="14">
        <v>55</v>
      </c>
      <c r="T50" s="17">
        <f t="shared" si="11"/>
        <v>939</v>
      </c>
      <c r="U50" s="17">
        <f t="shared" si="12"/>
        <v>1330</v>
      </c>
    </row>
    <row r="51" spans="1:21" ht="9.75" customHeight="1">
      <c r="A51" s="14" t="s">
        <v>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7">
        <f t="shared" si="9"/>
        <v>0</v>
      </c>
      <c r="K51" s="18">
        <f t="shared" si="10"/>
        <v>0</v>
      </c>
      <c r="L51" s="19">
        <v>0</v>
      </c>
      <c r="M51" s="14">
        <v>68</v>
      </c>
      <c r="N51" s="14">
        <v>146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7">
        <f t="shared" si="11"/>
        <v>146</v>
      </c>
      <c r="U51" s="17">
        <f t="shared" si="12"/>
        <v>68</v>
      </c>
    </row>
    <row r="52" spans="1:21" ht="9.75" customHeight="1">
      <c r="A52" s="14" t="s">
        <v>6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7">
        <f t="shared" si="9"/>
        <v>0</v>
      </c>
      <c r="K52" s="18">
        <f t="shared" si="10"/>
        <v>0</v>
      </c>
      <c r="L52" s="19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7">
        <f t="shared" si="11"/>
        <v>0</v>
      </c>
      <c r="U52" s="17">
        <f t="shared" si="12"/>
        <v>0</v>
      </c>
    </row>
    <row r="53" spans="1:21" ht="11.25" customHeight="1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20"/>
      <c r="M53" s="20"/>
      <c r="N53" s="20"/>
      <c r="O53" s="20"/>
      <c r="P53" s="20"/>
      <c r="Q53" s="20"/>
      <c r="R53" s="20"/>
      <c r="S53" s="20"/>
      <c r="T53" s="21"/>
      <c r="U53" s="21"/>
    </row>
    <row r="54" spans="1:21" ht="9.75">
      <c r="A54" s="13" t="s">
        <v>0</v>
      </c>
      <c r="B54" s="131" t="s">
        <v>17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 t="s">
        <v>18</v>
      </c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ht="19.5" customHeight="1">
      <c r="A55" s="14"/>
      <c r="B55" s="126" t="s">
        <v>7</v>
      </c>
      <c r="C55" s="127"/>
      <c r="D55" s="126" t="s">
        <v>8</v>
      </c>
      <c r="E55" s="127"/>
      <c r="F55" s="126" t="s">
        <v>9</v>
      </c>
      <c r="G55" s="127"/>
      <c r="H55" s="126" t="s">
        <v>10</v>
      </c>
      <c r="I55" s="127"/>
      <c r="J55" s="128" t="s">
        <v>11</v>
      </c>
      <c r="K55" s="129"/>
      <c r="L55" s="130" t="s">
        <v>7</v>
      </c>
      <c r="M55" s="127"/>
      <c r="N55" s="126" t="s">
        <v>8</v>
      </c>
      <c r="O55" s="127"/>
      <c r="P55" s="126" t="s">
        <v>9</v>
      </c>
      <c r="Q55" s="127"/>
      <c r="R55" s="126" t="s">
        <v>10</v>
      </c>
      <c r="S55" s="127"/>
      <c r="T55" s="128" t="s">
        <v>11</v>
      </c>
      <c r="U55" s="132"/>
    </row>
    <row r="56" spans="1:21" ht="19.5">
      <c r="A56" s="14"/>
      <c r="B56" s="16" t="s">
        <v>36</v>
      </c>
      <c r="C56" s="16" t="s">
        <v>37</v>
      </c>
      <c r="D56" s="16" t="s">
        <v>36</v>
      </c>
      <c r="E56" s="16" t="s">
        <v>37</v>
      </c>
      <c r="F56" s="16" t="s">
        <v>36</v>
      </c>
      <c r="G56" s="16" t="s">
        <v>37</v>
      </c>
      <c r="H56" s="16" t="s">
        <v>36</v>
      </c>
      <c r="I56" s="16" t="s">
        <v>37</v>
      </c>
      <c r="J56" s="16" t="s">
        <v>36</v>
      </c>
      <c r="K56" s="15" t="s">
        <v>37</v>
      </c>
      <c r="L56" s="23" t="s">
        <v>36</v>
      </c>
      <c r="M56" s="16" t="s">
        <v>37</v>
      </c>
      <c r="N56" s="16" t="s">
        <v>36</v>
      </c>
      <c r="O56" s="16" t="s">
        <v>37</v>
      </c>
      <c r="P56" s="16" t="s">
        <v>36</v>
      </c>
      <c r="Q56" s="16" t="s">
        <v>37</v>
      </c>
      <c r="R56" s="16" t="s">
        <v>36</v>
      </c>
      <c r="S56" s="16" t="s">
        <v>37</v>
      </c>
      <c r="T56" s="16" t="s">
        <v>36</v>
      </c>
      <c r="U56" s="16" t="s">
        <v>37</v>
      </c>
    </row>
    <row r="57" spans="1:21" ht="9.75" customHeight="1">
      <c r="A57" s="14" t="s">
        <v>1</v>
      </c>
      <c r="B57" s="14">
        <v>0</v>
      </c>
      <c r="C57" s="14">
        <v>0</v>
      </c>
      <c r="D57" s="14">
        <f>SUM(D59+D63)</f>
        <v>315</v>
      </c>
      <c r="E57" s="14">
        <v>379</v>
      </c>
      <c r="F57" s="14">
        <v>23</v>
      </c>
      <c r="G57" s="14">
        <v>21</v>
      </c>
      <c r="H57" s="14">
        <v>33</v>
      </c>
      <c r="I57" s="14">
        <v>38</v>
      </c>
      <c r="J57" s="17">
        <f>SUM(B57+D57+F57+H57)</f>
        <v>371</v>
      </c>
      <c r="K57" s="18">
        <f>SUM(C57+E57+G57+I57)</f>
        <v>438</v>
      </c>
      <c r="L57" s="19">
        <v>0</v>
      </c>
      <c r="M57" s="14">
        <v>8</v>
      </c>
      <c r="N57" s="14">
        <v>574</v>
      </c>
      <c r="O57" s="14">
        <v>655</v>
      </c>
      <c r="P57" s="14">
        <v>17</v>
      </c>
      <c r="Q57" s="14">
        <v>0</v>
      </c>
      <c r="R57" s="14">
        <v>22</v>
      </c>
      <c r="S57" s="14">
        <v>55</v>
      </c>
      <c r="T57" s="17">
        <f>SUM(L57+N57+P57+R57)</f>
        <v>613</v>
      </c>
      <c r="U57" s="17">
        <f>SUM(M57+O57+Q57+S57)</f>
        <v>718</v>
      </c>
    </row>
    <row r="58" spans="1:21" ht="9.75" customHeight="1">
      <c r="A58" s="14" t="s">
        <v>2</v>
      </c>
      <c r="B58" s="14">
        <v>0</v>
      </c>
      <c r="C58" s="14">
        <v>0</v>
      </c>
      <c r="D58" s="14">
        <v>272</v>
      </c>
      <c r="E58" s="14">
        <v>325</v>
      </c>
      <c r="F58" s="14">
        <v>0</v>
      </c>
      <c r="G58" s="14">
        <v>0</v>
      </c>
      <c r="H58" s="14">
        <v>13</v>
      </c>
      <c r="I58" s="14">
        <v>11</v>
      </c>
      <c r="J58" s="17">
        <f aca="true" t="shared" si="13" ref="J58:J65">SUM(B58+D58+F58+H58)</f>
        <v>285</v>
      </c>
      <c r="K58" s="18">
        <f aca="true" t="shared" si="14" ref="K58:K65">SUM(C58+E58+G58+I58)</f>
        <v>336</v>
      </c>
      <c r="L58" s="19">
        <v>0</v>
      </c>
      <c r="M58" s="14">
        <v>6</v>
      </c>
      <c r="N58" s="14">
        <v>554</v>
      </c>
      <c r="O58" s="14">
        <v>629</v>
      </c>
      <c r="P58" s="14">
        <v>0</v>
      </c>
      <c r="Q58" s="14">
        <v>0</v>
      </c>
      <c r="R58" s="14">
        <v>16</v>
      </c>
      <c r="S58" s="14">
        <v>21</v>
      </c>
      <c r="T58" s="17">
        <f aca="true" t="shared" si="15" ref="T58:T65">SUM(L58+N58+P58+R58)</f>
        <v>570</v>
      </c>
      <c r="U58" s="17">
        <f aca="true" t="shared" si="16" ref="U58:U65">SUM(M58+O58+Q58+S58)</f>
        <v>656</v>
      </c>
    </row>
    <row r="59" spans="1:21" ht="9.75" customHeight="1">
      <c r="A59" s="14" t="s">
        <v>3</v>
      </c>
      <c r="B59" s="14">
        <v>0</v>
      </c>
      <c r="C59" s="14">
        <v>0</v>
      </c>
      <c r="D59" s="14">
        <v>277</v>
      </c>
      <c r="E59" s="14">
        <v>330</v>
      </c>
      <c r="F59" s="14">
        <v>0</v>
      </c>
      <c r="G59" s="14">
        <v>0</v>
      </c>
      <c r="H59" s="14">
        <v>21</v>
      </c>
      <c r="I59" s="14">
        <v>25</v>
      </c>
      <c r="J59" s="17">
        <f t="shared" si="13"/>
        <v>298</v>
      </c>
      <c r="K59" s="18">
        <f t="shared" si="14"/>
        <v>355</v>
      </c>
      <c r="L59" s="19">
        <v>0</v>
      </c>
      <c r="M59" s="14">
        <v>8</v>
      </c>
      <c r="N59" s="14">
        <v>574</v>
      </c>
      <c r="O59" s="14">
        <v>655</v>
      </c>
      <c r="P59" s="14">
        <v>0</v>
      </c>
      <c r="Q59" s="14">
        <v>0</v>
      </c>
      <c r="R59" s="14">
        <v>22</v>
      </c>
      <c r="S59" s="14">
        <v>22</v>
      </c>
      <c r="T59" s="17">
        <f t="shared" si="15"/>
        <v>596</v>
      </c>
      <c r="U59" s="17">
        <f t="shared" si="16"/>
        <v>685</v>
      </c>
    </row>
    <row r="60" spans="1:21" ht="9.75" customHeight="1">
      <c r="A60" s="14" t="s">
        <v>2</v>
      </c>
      <c r="B60" s="14">
        <v>0</v>
      </c>
      <c r="C60" s="14">
        <v>0</v>
      </c>
      <c r="D60" s="14">
        <v>272</v>
      </c>
      <c r="E60" s="14">
        <v>325</v>
      </c>
      <c r="F60" s="14">
        <v>0</v>
      </c>
      <c r="G60" s="14">
        <v>0</v>
      </c>
      <c r="H60" s="14">
        <v>13</v>
      </c>
      <c r="I60" s="14">
        <v>11</v>
      </c>
      <c r="J60" s="17">
        <f t="shared" si="13"/>
        <v>285</v>
      </c>
      <c r="K60" s="18">
        <f t="shared" si="14"/>
        <v>336</v>
      </c>
      <c r="L60" s="19">
        <v>0</v>
      </c>
      <c r="M60" s="14">
        <v>6</v>
      </c>
      <c r="N60" s="14">
        <v>554</v>
      </c>
      <c r="O60" s="14">
        <v>629</v>
      </c>
      <c r="P60" s="14">
        <v>0</v>
      </c>
      <c r="Q60" s="14">
        <v>0</v>
      </c>
      <c r="R60" s="14">
        <v>16</v>
      </c>
      <c r="S60" s="14">
        <v>21</v>
      </c>
      <c r="T60" s="17">
        <f t="shared" si="15"/>
        <v>570</v>
      </c>
      <c r="U60" s="17">
        <f t="shared" si="16"/>
        <v>656</v>
      </c>
    </row>
    <row r="61" spans="1:21" ht="9.75" customHeight="1">
      <c r="A61" s="14" t="s">
        <v>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7">
        <f t="shared" si="13"/>
        <v>0</v>
      </c>
      <c r="K61" s="18">
        <f t="shared" si="14"/>
        <v>0</v>
      </c>
      <c r="L61" s="19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7">
        <f t="shared" si="15"/>
        <v>0</v>
      </c>
      <c r="U61" s="17">
        <f t="shared" si="16"/>
        <v>0</v>
      </c>
    </row>
    <row r="62" spans="1:21" ht="9.75" customHeight="1">
      <c r="A62" s="14" t="s">
        <v>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7">
        <f t="shared" si="13"/>
        <v>0</v>
      </c>
      <c r="K62" s="18">
        <f t="shared" si="14"/>
        <v>0</v>
      </c>
      <c r="L62" s="19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7">
        <f t="shared" si="15"/>
        <v>0</v>
      </c>
      <c r="U62" s="17">
        <f t="shared" si="16"/>
        <v>0</v>
      </c>
    </row>
    <row r="63" spans="1:21" ht="9.75" customHeight="1">
      <c r="A63" s="14" t="s">
        <v>5</v>
      </c>
      <c r="B63" s="14">
        <v>0</v>
      </c>
      <c r="C63" s="14">
        <v>0</v>
      </c>
      <c r="D63" s="14">
        <v>38</v>
      </c>
      <c r="E63" s="14">
        <v>49</v>
      </c>
      <c r="F63" s="14">
        <v>23</v>
      </c>
      <c r="G63" s="14">
        <v>21</v>
      </c>
      <c r="H63" s="14">
        <v>12</v>
      </c>
      <c r="I63" s="14">
        <v>13</v>
      </c>
      <c r="J63" s="17">
        <f t="shared" si="13"/>
        <v>73</v>
      </c>
      <c r="K63" s="18">
        <f t="shared" si="14"/>
        <v>83</v>
      </c>
      <c r="L63" s="19">
        <v>0</v>
      </c>
      <c r="M63" s="14">
        <v>0</v>
      </c>
      <c r="N63" s="14">
        <v>0</v>
      </c>
      <c r="O63" s="14">
        <v>0</v>
      </c>
      <c r="P63" s="14">
        <v>17</v>
      </c>
      <c r="Q63" s="14">
        <v>0</v>
      </c>
      <c r="R63" s="14">
        <v>0</v>
      </c>
      <c r="S63" s="14">
        <v>33</v>
      </c>
      <c r="T63" s="17">
        <f t="shared" si="15"/>
        <v>17</v>
      </c>
      <c r="U63" s="17">
        <f t="shared" si="16"/>
        <v>33</v>
      </c>
    </row>
    <row r="64" spans="1:21" ht="9.75" customHeight="1">
      <c r="A64" s="14" t="s">
        <v>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7">
        <f t="shared" si="13"/>
        <v>0</v>
      </c>
      <c r="K64" s="18">
        <f t="shared" si="14"/>
        <v>0</v>
      </c>
      <c r="L64" s="19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7">
        <f t="shared" si="15"/>
        <v>0</v>
      </c>
      <c r="U64" s="17">
        <f t="shared" si="16"/>
        <v>0</v>
      </c>
    </row>
    <row r="65" spans="1:21" ht="9.75" customHeight="1">
      <c r="A65" s="14" t="s">
        <v>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7">
        <f t="shared" si="13"/>
        <v>0</v>
      </c>
      <c r="K65" s="18">
        <f t="shared" si="14"/>
        <v>0</v>
      </c>
      <c r="L65" s="19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7">
        <f t="shared" si="15"/>
        <v>0</v>
      </c>
      <c r="U65" s="17">
        <f t="shared" si="16"/>
        <v>0</v>
      </c>
    </row>
  </sheetData>
  <sheetProtection/>
  <mergeCells count="60">
    <mergeCell ref="B54:K54"/>
    <mergeCell ref="L54:U54"/>
    <mergeCell ref="R55:S55"/>
    <mergeCell ref="T55:U55"/>
    <mergeCell ref="B55:C55"/>
    <mergeCell ref="D55:E55"/>
    <mergeCell ref="F55:G55"/>
    <mergeCell ref="H55:I55"/>
    <mergeCell ref="J55:K55"/>
    <mergeCell ref="L55:M55"/>
    <mergeCell ref="B2:K2"/>
    <mergeCell ref="L2:U2"/>
    <mergeCell ref="B15:K15"/>
    <mergeCell ref="L15:U15"/>
    <mergeCell ref="R3:S3"/>
    <mergeCell ref="T3:U3"/>
    <mergeCell ref="N3:O3"/>
    <mergeCell ref="P3:Q3"/>
    <mergeCell ref="B3:C3"/>
    <mergeCell ref="D3:E3"/>
    <mergeCell ref="R16:S16"/>
    <mergeCell ref="T16:U16"/>
    <mergeCell ref="N16:O16"/>
    <mergeCell ref="P16:Q16"/>
    <mergeCell ref="B16:C16"/>
    <mergeCell ref="D16:E16"/>
    <mergeCell ref="F16:G16"/>
    <mergeCell ref="H16:I16"/>
    <mergeCell ref="J16:K16"/>
    <mergeCell ref="L16:M16"/>
    <mergeCell ref="R29:S29"/>
    <mergeCell ref="T29:U29"/>
    <mergeCell ref="R42:S42"/>
    <mergeCell ref="T42:U42"/>
    <mergeCell ref="B28:K28"/>
    <mergeCell ref="L28:U28"/>
    <mergeCell ref="J29:K29"/>
    <mergeCell ref="L29:M29"/>
    <mergeCell ref="B29:C29"/>
    <mergeCell ref="D29:E29"/>
    <mergeCell ref="F29:G29"/>
    <mergeCell ref="H29:I29"/>
    <mergeCell ref="N55:O55"/>
    <mergeCell ref="P55:Q55"/>
    <mergeCell ref="N42:O42"/>
    <mergeCell ref="P42:Q42"/>
    <mergeCell ref="N29:O29"/>
    <mergeCell ref="P29:Q29"/>
    <mergeCell ref="B41:K41"/>
    <mergeCell ref="L41:U41"/>
    <mergeCell ref="F3:G3"/>
    <mergeCell ref="H3:I3"/>
    <mergeCell ref="J3:K3"/>
    <mergeCell ref="L3:M3"/>
    <mergeCell ref="B42:C42"/>
    <mergeCell ref="D42:E42"/>
    <mergeCell ref="F42:G42"/>
    <mergeCell ref="H42:I42"/>
    <mergeCell ref="J42:K42"/>
    <mergeCell ref="L42:M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3"/>
  <sheetViews>
    <sheetView zoomScalePageLayoutView="0" workbookViewId="0" topLeftCell="A306">
      <selection activeCell="N314" sqref="N314:O323"/>
    </sheetView>
  </sheetViews>
  <sheetFormatPr defaultColWidth="9.00390625" defaultRowHeight="12.75"/>
  <cols>
    <col min="1" max="1" width="19.00390625" style="0" bestFit="1" customWidth="1"/>
    <col min="2" max="18" width="5.25390625" style="0" customWidth="1"/>
    <col min="19" max="19" width="18.75390625" style="0" bestFit="1" customWidth="1"/>
    <col min="20" max="20" width="12.75390625" style="0" customWidth="1"/>
    <col min="21" max="21" width="16.125" style="0" customWidth="1"/>
    <col min="22" max="22" width="6.375" style="0" bestFit="1" customWidth="1"/>
    <col min="23" max="24" width="23.125" style="0" bestFit="1" customWidth="1"/>
    <col min="25" max="25" width="15.75390625" style="0" bestFit="1" customWidth="1"/>
    <col min="26" max="26" width="23.375" style="0" bestFit="1" customWidth="1"/>
    <col min="27" max="27" width="6.25390625" style="0" bestFit="1" customWidth="1"/>
    <col min="28" max="28" width="10.25390625" style="0" bestFit="1" customWidth="1"/>
  </cols>
  <sheetData>
    <row r="1" spans="1:21" ht="12.75">
      <c r="A1" s="1" t="s">
        <v>0</v>
      </c>
      <c r="B1" s="118" t="s">
        <v>27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1" s="4" customFormat="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0</v>
      </c>
      <c r="C4" s="1">
        <v>0</v>
      </c>
      <c r="D4" s="1">
        <v>1982</v>
      </c>
      <c r="E4" s="1">
        <v>2034</v>
      </c>
      <c r="F4" s="1">
        <v>172</v>
      </c>
      <c r="G4" s="1">
        <v>175</v>
      </c>
      <c r="H4" s="1">
        <v>66</v>
      </c>
      <c r="I4" s="1">
        <v>83</v>
      </c>
      <c r="J4" s="9">
        <f>SUM(B4+D4+F4+H4)</f>
        <v>2220</v>
      </c>
      <c r="K4" s="10">
        <f>SUM(C4+E4+G4+I4)</f>
        <v>2292</v>
      </c>
      <c r="L4" s="6">
        <v>165</v>
      </c>
      <c r="M4" s="1">
        <v>494</v>
      </c>
      <c r="N4" s="1">
        <v>1910</v>
      </c>
      <c r="O4" s="1">
        <v>2004</v>
      </c>
      <c r="P4" s="1">
        <v>194</v>
      </c>
      <c r="Q4" s="1">
        <v>378</v>
      </c>
      <c r="R4" s="1">
        <v>65</v>
      </c>
      <c r="S4" s="1">
        <v>74</v>
      </c>
      <c r="T4" s="9">
        <f aca="true" t="shared" si="0" ref="T4:T12">SUM(L4+N4+P4+R4)</f>
        <v>2334</v>
      </c>
      <c r="U4" s="9">
        <f aca="true" t="shared" si="1" ref="U4:U12">SUM(M4+O4+Q4+S4)</f>
        <v>2950</v>
      </c>
    </row>
    <row r="5" spans="1:21" ht="11.25" customHeight="1">
      <c r="A5" s="1" t="s">
        <v>2</v>
      </c>
      <c r="B5" s="1">
        <v>0</v>
      </c>
      <c r="C5" s="1">
        <v>0</v>
      </c>
      <c r="D5" s="1">
        <v>958</v>
      </c>
      <c r="E5" s="1">
        <v>940</v>
      </c>
      <c r="F5" s="1">
        <v>0</v>
      </c>
      <c r="G5" s="1">
        <v>0</v>
      </c>
      <c r="H5" s="1">
        <v>18</v>
      </c>
      <c r="I5" s="1">
        <v>22</v>
      </c>
      <c r="J5" s="9">
        <f aca="true" t="shared" si="2" ref="J5:J12">SUM(B5+D5+F5+H5)</f>
        <v>976</v>
      </c>
      <c r="K5" s="10">
        <f aca="true" t="shared" si="3" ref="K5:K12">SUM(C5+E5+G5+I5)</f>
        <v>962</v>
      </c>
      <c r="L5" s="6">
        <v>14</v>
      </c>
      <c r="M5" s="1">
        <v>0</v>
      </c>
      <c r="N5" s="1">
        <v>917</v>
      </c>
      <c r="O5" s="1">
        <v>884</v>
      </c>
      <c r="P5" s="1">
        <v>0</v>
      </c>
      <c r="Q5" s="1">
        <v>0</v>
      </c>
      <c r="R5" s="1">
        <v>21</v>
      </c>
      <c r="S5" s="1">
        <v>21</v>
      </c>
      <c r="T5" s="9">
        <f t="shared" si="0"/>
        <v>952</v>
      </c>
      <c r="U5" s="9">
        <f t="shared" si="1"/>
        <v>905</v>
      </c>
    </row>
    <row r="6" spans="1:21" ht="11.25" customHeight="1">
      <c r="A6" s="1" t="s">
        <v>3</v>
      </c>
      <c r="B6" s="1">
        <v>0</v>
      </c>
      <c r="C6" s="1">
        <v>0</v>
      </c>
      <c r="D6" s="1">
        <v>953</v>
      </c>
      <c r="E6" s="1">
        <v>925</v>
      </c>
      <c r="F6" s="1">
        <v>0</v>
      </c>
      <c r="G6" s="1">
        <v>0</v>
      </c>
      <c r="H6" s="1">
        <v>18</v>
      </c>
      <c r="I6" s="1">
        <v>22</v>
      </c>
      <c r="J6" s="9">
        <f t="shared" si="2"/>
        <v>971</v>
      </c>
      <c r="K6" s="10">
        <f t="shared" si="3"/>
        <v>947</v>
      </c>
      <c r="L6" s="6">
        <v>0</v>
      </c>
      <c r="M6" s="1">
        <v>0</v>
      </c>
      <c r="N6" s="1">
        <v>910</v>
      </c>
      <c r="O6" s="1">
        <v>906</v>
      </c>
      <c r="P6" s="1">
        <v>0</v>
      </c>
      <c r="Q6" s="1">
        <v>0</v>
      </c>
      <c r="R6" s="1">
        <v>21</v>
      </c>
      <c r="S6" s="1">
        <v>22</v>
      </c>
      <c r="T6" s="9">
        <f t="shared" si="0"/>
        <v>931</v>
      </c>
      <c r="U6" s="9">
        <f t="shared" si="1"/>
        <v>928</v>
      </c>
    </row>
    <row r="7" spans="1:21" ht="11.25" customHeight="1">
      <c r="A7" s="1" t="s">
        <v>2</v>
      </c>
      <c r="B7" s="1">
        <v>0</v>
      </c>
      <c r="C7" s="1">
        <v>0</v>
      </c>
      <c r="D7" s="1">
        <v>934</v>
      </c>
      <c r="E7" s="1">
        <v>903</v>
      </c>
      <c r="F7" s="1">
        <v>0</v>
      </c>
      <c r="G7" s="1">
        <v>0</v>
      </c>
      <c r="H7" s="1">
        <v>18</v>
      </c>
      <c r="I7" s="1">
        <v>22</v>
      </c>
      <c r="J7" s="9">
        <f t="shared" si="2"/>
        <v>952</v>
      </c>
      <c r="K7" s="10">
        <f t="shared" si="3"/>
        <v>925</v>
      </c>
      <c r="L7" s="6">
        <v>0</v>
      </c>
      <c r="M7" s="1">
        <v>0</v>
      </c>
      <c r="N7" s="1">
        <v>890</v>
      </c>
      <c r="O7" s="1">
        <v>884</v>
      </c>
      <c r="P7" s="1">
        <v>0</v>
      </c>
      <c r="Q7" s="1">
        <v>0</v>
      </c>
      <c r="R7" s="1">
        <v>21</v>
      </c>
      <c r="S7" s="1">
        <v>21</v>
      </c>
      <c r="T7" s="9">
        <f t="shared" si="0"/>
        <v>911</v>
      </c>
      <c r="U7" s="9">
        <f t="shared" si="1"/>
        <v>905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2"/>
        <v>0</v>
      </c>
      <c r="K8" s="10">
        <f t="shared" si="3"/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f t="shared" si="0"/>
        <v>0</v>
      </c>
      <c r="U8" s="9">
        <f t="shared" si="1"/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f t="shared" si="2"/>
        <v>0</v>
      </c>
      <c r="K9" s="10">
        <f t="shared" si="3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 t="shared" si="0"/>
        <v>0</v>
      </c>
      <c r="U9" s="9">
        <f t="shared" si="1"/>
        <v>0</v>
      </c>
    </row>
    <row r="10" spans="1:21" ht="11.25" customHeight="1">
      <c r="A10" s="1" t="s">
        <v>5</v>
      </c>
      <c r="B10" s="1">
        <v>0</v>
      </c>
      <c r="C10" s="1">
        <v>0</v>
      </c>
      <c r="D10" s="1">
        <v>1029</v>
      </c>
      <c r="E10" s="1">
        <v>1109</v>
      </c>
      <c r="F10" s="1">
        <v>172</v>
      </c>
      <c r="G10" s="1">
        <v>175</v>
      </c>
      <c r="H10" s="1">
        <v>48</v>
      </c>
      <c r="I10" s="1">
        <v>61</v>
      </c>
      <c r="J10" s="9">
        <f t="shared" si="2"/>
        <v>1249</v>
      </c>
      <c r="K10" s="10">
        <f t="shared" si="3"/>
        <v>1345</v>
      </c>
      <c r="L10" s="6">
        <v>165</v>
      </c>
      <c r="M10" s="1">
        <v>494</v>
      </c>
      <c r="N10" s="1">
        <v>1000</v>
      </c>
      <c r="O10" s="1">
        <v>1098</v>
      </c>
      <c r="P10" s="1">
        <v>194</v>
      </c>
      <c r="Q10" s="1">
        <v>378</v>
      </c>
      <c r="R10" s="1">
        <v>44</v>
      </c>
      <c r="S10" s="1">
        <v>52</v>
      </c>
      <c r="T10" s="9">
        <f t="shared" si="0"/>
        <v>1403</v>
      </c>
      <c r="U10" s="9">
        <f t="shared" si="1"/>
        <v>2022</v>
      </c>
    </row>
    <row r="11" spans="1:21" ht="11.25" customHeight="1">
      <c r="A11" s="1" t="s">
        <v>2</v>
      </c>
      <c r="B11" s="1">
        <v>0</v>
      </c>
      <c r="C11" s="1">
        <v>0</v>
      </c>
      <c r="D11" s="1">
        <v>24</v>
      </c>
      <c r="E11" s="1">
        <v>37</v>
      </c>
      <c r="F11" s="1">
        <v>0</v>
      </c>
      <c r="G11" s="1">
        <v>0</v>
      </c>
      <c r="H11" s="1">
        <v>0</v>
      </c>
      <c r="I11" s="1">
        <v>0</v>
      </c>
      <c r="J11" s="9">
        <f t="shared" si="2"/>
        <v>24</v>
      </c>
      <c r="K11" s="10">
        <f t="shared" si="3"/>
        <v>37</v>
      </c>
      <c r="L11" s="6">
        <v>14</v>
      </c>
      <c r="M11" s="1">
        <v>0</v>
      </c>
      <c r="N11" s="1">
        <v>27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f t="shared" si="0"/>
        <v>41</v>
      </c>
      <c r="U11" s="9">
        <f t="shared" si="1"/>
        <v>0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f t="shared" si="2"/>
        <v>0</v>
      </c>
      <c r="K12" s="10">
        <f t="shared" si="3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f t="shared" si="0"/>
        <v>0</v>
      </c>
      <c r="U12" s="9">
        <f t="shared" si="1"/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27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460</v>
      </c>
      <c r="C19" s="1">
        <v>659</v>
      </c>
      <c r="D19" s="1">
        <v>1835</v>
      </c>
      <c r="E19" s="1">
        <v>1989</v>
      </c>
      <c r="F19" s="1">
        <v>248</v>
      </c>
      <c r="G19" s="1">
        <v>362</v>
      </c>
      <c r="H19" s="1">
        <v>80</v>
      </c>
      <c r="I19" s="1">
        <v>106</v>
      </c>
      <c r="J19" s="9">
        <f>SUM(B19+D19+F19+H19)</f>
        <v>2623</v>
      </c>
      <c r="K19" s="10">
        <f>SUM(C19+E19+G19+I19)</f>
        <v>3116</v>
      </c>
      <c r="L19" s="6">
        <v>662</v>
      </c>
      <c r="M19" s="1">
        <v>832</v>
      </c>
      <c r="N19" s="1">
        <v>1876</v>
      </c>
      <c r="O19" s="1">
        <v>2002</v>
      </c>
      <c r="P19" s="1">
        <v>237</v>
      </c>
      <c r="Q19" s="1">
        <v>348</v>
      </c>
      <c r="R19" s="1">
        <v>95</v>
      </c>
      <c r="S19" s="1">
        <v>86</v>
      </c>
      <c r="T19" s="9">
        <f aca="true" t="shared" si="4" ref="T19:T27">SUM(L19+N19+P19+R19)</f>
        <v>2870</v>
      </c>
      <c r="U19" s="9">
        <f aca="true" t="shared" si="5" ref="U19:U27">SUM(M19+O19+Q19+S19)</f>
        <v>3268</v>
      </c>
    </row>
    <row r="20" spans="1:21" ht="11.25" customHeight="1">
      <c r="A20" s="1" t="s">
        <v>2</v>
      </c>
      <c r="B20" s="1">
        <v>0</v>
      </c>
      <c r="C20" s="1">
        <v>0</v>
      </c>
      <c r="D20" s="1">
        <v>872</v>
      </c>
      <c r="E20" s="1">
        <v>925</v>
      </c>
      <c r="F20" s="1">
        <v>0</v>
      </c>
      <c r="G20" s="1">
        <v>0</v>
      </c>
      <c r="H20" s="1">
        <v>21</v>
      </c>
      <c r="I20" s="1">
        <v>25</v>
      </c>
      <c r="J20" s="9">
        <f aca="true" t="shared" si="6" ref="J20:J27">SUM(B20+D20+F20+H20)</f>
        <v>893</v>
      </c>
      <c r="K20" s="10">
        <f aca="true" t="shared" si="7" ref="K20:K27">SUM(C20+E20+G20+I20)</f>
        <v>950</v>
      </c>
      <c r="L20" s="6">
        <v>0</v>
      </c>
      <c r="M20" s="1">
        <v>0</v>
      </c>
      <c r="N20" s="1">
        <v>917</v>
      </c>
      <c r="O20" s="1">
        <v>899</v>
      </c>
      <c r="P20" s="1">
        <v>0</v>
      </c>
      <c r="Q20" s="1">
        <v>0</v>
      </c>
      <c r="R20" s="1">
        <v>25</v>
      </c>
      <c r="S20" s="1">
        <v>24</v>
      </c>
      <c r="T20" s="9">
        <f t="shared" si="4"/>
        <v>942</v>
      </c>
      <c r="U20" s="9">
        <f t="shared" si="5"/>
        <v>923</v>
      </c>
    </row>
    <row r="21" spans="1:21" ht="11.25" customHeight="1">
      <c r="A21" s="1" t="s">
        <v>3</v>
      </c>
      <c r="B21" s="1">
        <v>0</v>
      </c>
      <c r="C21" s="1">
        <v>0</v>
      </c>
      <c r="D21" s="1">
        <v>893</v>
      </c>
      <c r="E21" s="1">
        <v>947</v>
      </c>
      <c r="F21" s="1">
        <v>0</v>
      </c>
      <c r="G21" s="1">
        <v>0</v>
      </c>
      <c r="H21" s="1">
        <v>23</v>
      </c>
      <c r="I21" s="1">
        <v>25</v>
      </c>
      <c r="J21" s="9">
        <f t="shared" si="6"/>
        <v>916</v>
      </c>
      <c r="K21" s="10">
        <f t="shared" si="7"/>
        <v>972</v>
      </c>
      <c r="L21" s="6">
        <v>0</v>
      </c>
      <c r="M21" s="1">
        <v>0</v>
      </c>
      <c r="N21" s="1">
        <v>937</v>
      </c>
      <c r="O21" s="1">
        <v>920</v>
      </c>
      <c r="P21" s="1">
        <v>0</v>
      </c>
      <c r="Q21" s="1">
        <v>0</v>
      </c>
      <c r="R21" s="1">
        <v>25</v>
      </c>
      <c r="S21" s="1">
        <v>24</v>
      </c>
      <c r="T21" s="9">
        <f t="shared" si="4"/>
        <v>962</v>
      </c>
      <c r="U21" s="9">
        <f t="shared" si="5"/>
        <v>944</v>
      </c>
    </row>
    <row r="22" spans="1:21" ht="11.25" customHeight="1">
      <c r="A22" s="1" t="s">
        <v>2</v>
      </c>
      <c r="B22" s="1">
        <v>0</v>
      </c>
      <c r="C22" s="1">
        <v>0</v>
      </c>
      <c r="D22" s="1">
        <v>872</v>
      </c>
      <c r="E22" s="1">
        <v>925</v>
      </c>
      <c r="F22" s="1">
        <v>0</v>
      </c>
      <c r="G22" s="1">
        <v>0</v>
      </c>
      <c r="H22" s="1">
        <v>21</v>
      </c>
      <c r="I22" s="1">
        <v>25</v>
      </c>
      <c r="J22" s="9">
        <f t="shared" si="6"/>
        <v>893</v>
      </c>
      <c r="K22" s="10">
        <f t="shared" si="7"/>
        <v>950</v>
      </c>
      <c r="L22" s="6">
        <v>0</v>
      </c>
      <c r="M22" s="1">
        <v>0</v>
      </c>
      <c r="N22" s="1">
        <v>917</v>
      </c>
      <c r="O22" s="1">
        <v>899</v>
      </c>
      <c r="P22" s="1">
        <v>0</v>
      </c>
      <c r="Q22" s="1">
        <v>0</v>
      </c>
      <c r="R22" s="1">
        <v>25</v>
      </c>
      <c r="S22" s="1">
        <v>24</v>
      </c>
      <c r="T22" s="9">
        <f t="shared" si="4"/>
        <v>942</v>
      </c>
      <c r="U22" s="9">
        <f t="shared" si="5"/>
        <v>923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6"/>
        <v>0</v>
      </c>
      <c r="K23" s="10">
        <f t="shared" si="7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4"/>
        <v>0</v>
      </c>
      <c r="U23" s="9">
        <f t="shared" si="5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6"/>
        <v>0</v>
      </c>
      <c r="K24" s="10">
        <f t="shared" si="7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4"/>
        <v>0</v>
      </c>
      <c r="U24" s="9">
        <f t="shared" si="5"/>
        <v>0</v>
      </c>
    </row>
    <row r="25" spans="1:21" ht="11.25" customHeight="1">
      <c r="A25" s="1" t="s">
        <v>5</v>
      </c>
      <c r="B25" s="1">
        <v>460</v>
      </c>
      <c r="C25" s="1">
        <v>659</v>
      </c>
      <c r="D25" s="1">
        <v>942</v>
      </c>
      <c r="E25" s="1">
        <v>1042</v>
      </c>
      <c r="F25" s="1">
        <v>248</v>
      </c>
      <c r="G25" s="1">
        <v>362</v>
      </c>
      <c r="H25" s="1">
        <v>57</v>
      </c>
      <c r="I25" s="1">
        <v>81</v>
      </c>
      <c r="J25" s="9">
        <f t="shared" si="6"/>
        <v>1707</v>
      </c>
      <c r="K25" s="10">
        <f t="shared" si="7"/>
        <v>2144</v>
      </c>
      <c r="L25" s="6">
        <v>662</v>
      </c>
      <c r="M25" s="1">
        <v>832</v>
      </c>
      <c r="N25" s="1">
        <v>939</v>
      </c>
      <c r="O25" s="1">
        <v>1082</v>
      </c>
      <c r="P25" s="1">
        <v>237</v>
      </c>
      <c r="Q25" s="1">
        <v>348</v>
      </c>
      <c r="R25" s="1">
        <v>70</v>
      </c>
      <c r="S25" s="1">
        <v>62</v>
      </c>
      <c r="T25" s="9">
        <f t="shared" si="4"/>
        <v>1908</v>
      </c>
      <c r="U25" s="9">
        <f t="shared" si="5"/>
        <v>2324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6"/>
        <v>0</v>
      </c>
      <c r="K26" s="10">
        <f t="shared" si="7"/>
        <v>0</v>
      </c>
      <c r="L26" s="6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4"/>
        <v>0</v>
      </c>
      <c r="U26" s="9">
        <f t="shared" si="5"/>
        <v>0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6"/>
        <v>0</v>
      </c>
      <c r="K27" s="10">
        <f t="shared" si="7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4"/>
        <v>0</v>
      </c>
      <c r="U27" s="9">
        <f t="shared" si="5"/>
        <v>0</v>
      </c>
    </row>
    <row r="35" spans="1:11" ht="12.75">
      <c r="A35" s="1" t="s">
        <v>0</v>
      </c>
      <c r="B35" s="117" t="s">
        <v>27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3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1" t="s">
        <v>1</v>
      </c>
      <c r="B38" s="1">
        <v>693</v>
      </c>
      <c r="C38" s="1">
        <v>672</v>
      </c>
      <c r="D38" s="1">
        <v>1826</v>
      </c>
      <c r="E38" s="1">
        <v>1990</v>
      </c>
      <c r="F38" s="1">
        <v>158</v>
      </c>
      <c r="G38" s="1">
        <v>180</v>
      </c>
      <c r="H38" s="1">
        <v>89</v>
      </c>
      <c r="I38" s="1">
        <v>77</v>
      </c>
      <c r="J38" s="9">
        <f>SUM(B38+D38+F38+H38)</f>
        <v>2766</v>
      </c>
      <c r="K38" s="9">
        <f>SUM(C38+E38+G38+I38)</f>
        <v>2919</v>
      </c>
    </row>
    <row r="39" spans="1:11" ht="12.75">
      <c r="A39" s="1" t="s">
        <v>2</v>
      </c>
      <c r="B39" s="1">
        <v>0</v>
      </c>
      <c r="C39" s="1">
        <v>0</v>
      </c>
      <c r="D39" s="1">
        <v>891</v>
      </c>
      <c r="E39" s="1">
        <v>883</v>
      </c>
      <c r="F39" s="1">
        <v>0</v>
      </c>
      <c r="G39" s="1">
        <v>0</v>
      </c>
      <c r="H39" s="1">
        <v>24</v>
      </c>
      <c r="I39" s="1">
        <v>27</v>
      </c>
      <c r="J39" s="9">
        <f aca="true" t="shared" si="8" ref="J39:J46">SUM(B39+D39+F39+H39)</f>
        <v>915</v>
      </c>
      <c r="K39" s="9">
        <f aca="true" t="shared" si="9" ref="K39:K46">SUM(C39+E39+G39+I39)</f>
        <v>910</v>
      </c>
    </row>
    <row r="40" spans="1:11" ht="12.75">
      <c r="A40" s="1" t="s">
        <v>3</v>
      </c>
      <c r="B40" s="1">
        <v>0</v>
      </c>
      <c r="C40" s="1">
        <v>0</v>
      </c>
      <c r="D40" s="1">
        <v>909</v>
      </c>
      <c r="E40" s="1">
        <v>954</v>
      </c>
      <c r="F40" s="1">
        <v>0</v>
      </c>
      <c r="G40" s="1">
        <v>0</v>
      </c>
      <c r="H40" s="1">
        <v>23</v>
      </c>
      <c r="I40" s="1">
        <v>27</v>
      </c>
      <c r="J40" s="9">
        <f t="shared" si="8"/>
        <v>932</v>
      </c>
      <c r="K40" s="9">
        <f t="shared" si="9"/>
        <v>981</v>
      </c>
    </row>
    <row r="41" spans="1:11" ht="12.75">
      <c r="A41" s="1" t="s">
        <v>2</v>
      </c>
      <c r="B41" s="1">
        <v>0</v>
      </c>
      <c r="C41" s="1">
        <v>0</v>
      </c>
      <c r="D41" s="1">
        <v>891</v>
      </c>
      <c r="E41" s="1">
        <v>882</v>
      </c>
      <c r="F41" s="1">
        <v>0</v>
      </c>
      <c r="G41" s="1">
        <v>0</v>
      </c>
      <c r="H41" s="1">
        <v>23</v>
      </c>
      <c r="I41" s="1">
        <v>27</v>
      </c>
      <c r="J41" s="9">
        <f t="shared" si="8"/>
        <v>914</v>
      </c>
      <c r="K41" s="9">
        <f t="shared" si="9"/>
        <v>909</v>
      </c>
    </row>
    <row r="42" spans="1:11" ht="12.75">
      <c r="A42" s="1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8"/>
        <v>0</v>
      </c>
      <c r="K42" s="9">
        <f t="shared" si="9"/>
        <v>0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8"/>
        <v>0</v>
      </c>
      <c r="K43" s="9">
        <f t="shared" si="9"/>
        <v>0</v>
      </c>
    </row>
    <row r="44" spans="1:11" ht="12.75">
      <c r="A44" s="1" t="s">
        <v>5</v>
      </c>
      <c r="B44" s="1">
        <v>693</v>
      </c>
      <c r="C44" s="1">
        <v>672</v>
      </c>
      <c r="D44" s="1">
        <v>917</v>
      </c>
      <c r="E44" s="1">
        <v>1036</v>
      </c>
      <c r="F44" s="1">
        <v>158</v>
      </c>
      <c r="G44" s="1">
        <v>180</v>
      </c>
      <c r="H44" s="1">
        <v>66</v>
      </c>
      <c r="I44" s="1">
        <v>50</v>
      </c>
      <c r="J44" s="9">
        <f t="shared" si="8"/>
        <v>1834</v>
      </c>
      <c r="K44" s="9">
        <f t="shared" si="9"/>
        <v>1938</v>
      </c>
    </row>
    <row r="45" spans="1:11" ht="12.75">
      <c r="A45" s="1" t="s">
        <v>2</v>
      </c>
      <c r="B45" s="1">
        <v>0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1</v>
      </c>
      <c r="I45" s="1">
        <v>0</v>
      </c>
      <c r="J45" s="9">
        <f t="shared" si="8"/>
        <v>1</v>
      </c>
      <c r="K45" s="9">
        <f t="shared" si="9"/>
        <v>1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8"/>
        <v>0</v>
      </c>
      <c r="K46" s="9">
        <f t="shared" si="9"/>
        <v>0</v>
      </c>
    </row>
    <row r="54" spans="1:15" ht="12.75" customHeight="1">
      <c r="A54" s="1" t="s">
        <v>0</v>
      </c>
      <c r="B54" s="118" t="s">
        <v>27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  <row r="55" spans="1:15" ht="19.5" customHeight="1">
      <c r="A55" s="3"/>
      <c r="B55" s="110" t="s">
        <v>7</v>
      </c>
      <c r="C55" s="106"/>
      <c r="D55" s="105" t="s">
        <v>8</v>
      </c>
      <c r="E55" s="106"/>
      <c r="F55" s="104" t="s">
        <v>46</v>
      </c>
      <c r="G55" s="104"/>
      <c r="H55" s="110" t="s">
        <v>47</v>
      </c>
      <c r="I55" s="106"/>
      <c r="J55" s="105" t="s">
        <v>9</v>
      </c>
      <c r="K55" s="106"/>
      <c r="L55" s="105" t="s">
        <v>10</v>
      </c>
      <c r="M55" s="106"/>
      <c r="N55" s="107" t="s">
        <v>11</v>
      </c>
      <c r="O55" s="108"/>
    </row>
    <row r="56" spans="1:15" ht="33.75">
      <c r="A56" s="1"/>
      <c r="B56" s="36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35" t="s">
        <v>42</v>
      </c>
      <c r="O56" s="35" t="s">
        <v>43</v>
      </c>
    </row>
    <row r="57" spans="1:15" ht="12.75">
      <c r="A57" s="1" t="s">
        <v>1</v>
      </c>
      <c r="B57" s="34">
        <v>641</v>
      </c>
      <c r="C57" s="1">
        <v>428</v>
      </c>
      <c r="D57" s="1">
        <v>1834</v>
      </c>
      <c r="E57" s="1">
        <v>1462</v>
      </c>
      <c r="F57" s="1">
        <v>0</v>
      </c>
      <c r="G57" s="1">
        <v>233</v>
      </c>
      <c r="H57" s="1">
        <v>0</v>
      </c>
      <c r="I57" s="1">
        <v>480</v>
      </c>
      <c r="J57" s="1">
        <v>81</v>
      </c>
      <c r="K57" s="1">
        <v>117</v>
      </c>
      <c r="L57" s="1">
        <v>62</v>
      </c>
      <c r="M57" s="1">
        <v>53</v>
      </c>
      <c r="N57" s="9">
        <f aca="true" t="shared" si="10" ref="N57:N65">SUM(B57+D57+J57+L57)</f>
        <v>2618</v>
      </c>
      <c r="O57" s="9">
        <f aca="true" t="shared" si="11" ref="O57:O65">SUM(C57+E57+G57+I57+K57+M57)</f>
        <v>2773</v>
      </c>
    </row>
    <row r="58" spans="1:15" ht="12.75">
      <c r="A58" s="1" t="s">
        <v>2</v>
      </c>
      <c r="B58" s="34">
        <v>0</v>
      </c>
      <c r="C58" s="1">
        <v>0</v>
      </c>
      <c r="D58" s="1">
        <v>870</v>
      </c>
      <c r="E58" s="1">
        <v>717</v>
      </c>
      <c r="F58" s="1">
        <v>0</v>
      </c>
      <c r="G58" s="1">
        <v>0</v>
      </c>
      <c r="H58" s="1">
        <v>0</v>
      </c>
      <c r="I58" s="1">
        <v>156</v>
      </c>
      <c r="J58" s="1">
        <v>0</v>
      </c>
      <c r="K58" s="1">
        <v>0</v>
      </c>
      <c r="L58" s="1">
        <v>24</v>
      </c>
      <c r="M58" s="1">
        <v>22</v>
      </c>
      <c r="N58" s="9">
        <f t="shared" si="10"/>
        <v>894</v>
      </c>
      <c r="O58" s="9">
        <f t="shared" si="11"/>
        <v>895</v>
      </c>
    </row>
    <row r="59" spans="1:15" ht="12.75">
      <c r="A59" s="1" t="s">
        <v>3</v>
      </c>
      <c r="B59" s="34">
        <v>0</v>
      </c>
      <c r="C59" s="1">
        <v>0</v>
      </c>
      <c r="D59" s="1">
        <v>936</v>
      </c>
      <c r="E59" s="1">
        <v>766</v>
      </c>
      <c r="F59" s="1">
        <v>0</v>
      </c>
      <c r="G59" s="1">
        <v>0</v>
      </c>
      <c r="H59" s="1">
        <v>0</v>
      </c>
      <c r="I59" s="1">
        <v>208</v>
      </c>
      <c r="J59" s="1">
        <v>0</v>
      </c>
      <c r="K59" s="1">
        <v>0</v>
      </c>
      <c r="L59" s="1">
        <v>24</v>
      </c>
      <c r="M59" s="1">
        <v>22</v>
      </c>
      <c r="N59" s="9">
        <f t="shared" si="10"/>
        <v>960</v>
      </c>
      <c r="O59" s="9">
        <f t="shared" si="11"/>
        <v>996</v>
      </c>
    </row>
    <row r="60" spans="1:15" ht="12.75">
      <c r="A60" s="1" t="s">
        <v>2</v>
      </c>
      <c r="B60" s="34">
        <v>0</v>
      </c>
      <c r="C60" s="1">
        <v>0</v>
      </c>
      <c r="D60" s="1">
        <v>870</v>
      </c>
      <c r="E60" s="1">
        <v>717</v>
      </c>
      <c r="F60" s="1">
        <v>0</v>
      </c>
      <c r="G60" s="1">
        <v>0</v>
      </c>
      <c r="H60" s="1">
        <v>0</v>
      </c>
      <c r="I60" s="1">
        <v>156</v>
      </c>
      <c r="J60" s="1">
        <v>0</v>
      </c>
      <c r="K60" s="1">
        <v>0</v>
      </c>
      <c r="L60" s="1">
        <v>24</v>
      </c>
      <c r="M60" s="1">
        <v>22</v>
      </c>
      <c r="N60" s="9">
        <f t="shared" si="10"/>
        <v>894</v>
      </c>
      <c r="O60" s="9">
        <f t="shared" si="11"/>
        <v>895</v>
      </c>
    </row>
    <row r="61" spans="1:15" ht="12.75">
      <c r="A61" s="1" t="s">
        <v>4</v>
      </c>
      <c r="B61" s="34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10"/>
        <v>0</v>
      </c>
      <c r="O61" s="9">
        <f t="shared" si="11"/>
        <v>0</v>
      </c>
    </row>
    <row r="62" spans="1:15" ht="12.75">
      <c r="A62" s="1" t="s">
        <v>2</v>
      </c>
      <c r="B62" s="34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10"/>
        <v>0</v>
      </c>
      <c r="O62" s="9">
        <f t="shared" si="11"/>
        <v>0</v>
      </c>
    </row>
    <row r="63" spans="1:15" ht="12.75">
      <c r="A63" s="1" t="s">
        <v>5</v>
      </c>
      <c r="B63" s="34">
        <v>641</v>
      </c>
      <c r="C63" s="1">
        <v>428</v>
      </c>
      <c r="D63" s="1">
        <v>898</v>
      </c>
      <c r="E63" s="1">
        <v>696</v>
      </c>
      <c r="F63" s="1">
        <v>0</v>
      </c>
      <c r="G63" s="1">
        <v>233</v>
      </c>
      <c r="H63" s="1">
        <v>0</v>
      </c>
      <c r="I63" s="1">
        <v>272</v>
      </c>
      <c r="J63" s="1">
        <v>81</v>
      </c>
      <c r="K63" s="1">
        <v>117</v>
      </c>
      <c r="L63" s="1">
        <v>38</v>
      </c>
      <c r="M63" s="1">
        <v>31</v>
      </c>
      <c r="N63" s="9">
        <f t="shared" si="10"/>
        <v>1658</v>
      </c>
      <c r="O63" s="9">
        <f t="shared" si="11"/>
        <v>1777</v>
      </c>
    </row>
    <row r="64" spans="1:15" ht="12.75">
      <c r="A64" s="1" t="s">
        <v>2</v>
      </c>
      <c r="B64" s="34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10"/>
        <v>0</v>
      </c>
      <c r="O64" s="9">
        <f t="shared" si="11"/>
        <v>0</v>
      </c>
    </row>
    <row r="65" spans="1:15" ht="12.75">
      <c r="A65" s="1" t="s">
        <v>6</v>
      </c>
      <c r="B65" s="34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10"/>
        <v>0</v>
      </c>
      <c r="O65" s="9">
        <f t="shared" si="11"/>
        <v>0</v>
      </c>
    </row>
    <row r="73" spans="1:15" ht="12.75">
      <c r="A73" s="1" t="s">
        <v>0</v>
      </c>
      <c r="B73" s="118" t="s">
        <v>27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1:15" ht="19.5" customHeight="1">
      <c r="A74" s="3"/>
      <c r="B74" s="110" t="s">
        <v>7</v>
      </c>
      <c r="C74" s="106"/>
      <c r="D74" s="105" t="s">
        <v>8</v>
      </c>
      <c r="E74" s="106"/>
      <c r="F74" s="104" t="s">
        <v>46</v>
      </c>
      <c r="G74" s="104"/>
      <c r="H74" s="110" t="s">
        <v>47</v>
      </c>
      <c r="I74" s="106"/>
      <c r="J74" s="105" t="s">
        <v>9</v>
      </c>
      <c r="K74" s="106"/>
      <c r="L74" s="105" t="s">
        <v>10</v>
      </c>
      <c r="M74" s="106"/>
      <c r="N74" s="107" t="s">
        <v>11</v>
      </c>
      <c r="O74" s="108"/>
    </row>
    <row r="75" spans="1:15" ht="33.75">
      <c r="A75" s="1"/>
      <c r="B75" s="36" t="s">
        <v>48</v>
      </c>
      <c r="C75" s="2" t="s">
        <v>49</v>
      </c>
      <c r="D75" s="36" t="s">
        <v>48</v>
      </c>
      <c r="E75" s="2" t="s">
        <v>49</v>
      </c>
      <c r="F75" s="36" t="s">
        <v>48</v>
      </c>
      <c r="G75" s="2" t="s">
        <v>49</v>
      </c>
      <c r="H75" s="36" t="s">
        <v>48</v>
      </c>
      <c r="I75" s="2" t="s">
        <v>49</v>
      </c>
      <c r="J75" s="36" t="s">
        <v>48</v>
      </c>
      <c r="K75" s="2" t="s">
        <v>49</v>
      </c>
      <c r="L75" s="36" t="s">
        <v>48</v>
      </c>
      <c r="M75" s="2" t="s">
        <v>49</v>
      </c>
      <c r="N75" s="36" t="s">
        <v>48</v>
      </c>
      <c r="O75" s="2" t="s">
        <v>49</v>
      </c>
    </row>
    <row r="76" spans="1:15" ht="12.75">
      <c r="A76" s="1" t="s">
        <v>1</v>
      </c>
      <c r="B76" s="34">
        <v>420</v>
      </c>
      <c r="C76" s="1">
        <v>198</v>
      </c>
      <c r="D76" s="1">
        <v>1374</v>
      </c>
      <c r="E76" s="1">
        <v>1089</v>
      </c>
      <c r="F76" s="1">
        <v>221</v>
      </c>
      <c r="G76" s="1">
        <v>443</v>
      </c>
      <c r="H76" s="1">
        <v>402</v>
      </c>
      <c r="I76" s="1">
        <v>754</v>
      </c>
      <c r="J76" s="1">
        <v>20</v>
      </c>
      <c r="K76" s="1">
        <v>20</v>
      </c>
      <c r="L76" s="1">
        <v>51</v>
      </c>
      <c r="M76" s="1">
        <v>39</v>
      </c>
      <c r="N76" s="9">
        <f>SUM(B76+D76+F76+H76+J76+L76)</f>
        <v>2488</v>
      </c>
      <c r="O76" s="9">
        <f>SUM(C76+E76+G76+I76+K76+M76)</f>
        <v>2543</v>
      </c>
    </row>
    <row r="77" spans="1:15" ht="12.75">
      <c r="A77" s="1" t="s">
        <v>2</v>
      </c>
      <c r="B77" s="34">
        <v>0</v>
      </c>
      <c r="C77" s="1">
        <v>0</v>
      </c>
      <c r="D77" s="1">
        <v>709</v>
      </c>
      <c r="E77" s="1">
        <v>543</v>
      </c>
      <c r="F77" s="1">
        <v>0</v>
      </c>
      <c r="G77" s="1">
        <v>0</v>
      </c>
      <c r="H77" s="1">
        <v>156</v>
      </c>
      <c r="I77" s="1">
        <v>225</v>
      </c>
      <c r="J77" s="1">
        <v>0</v>
      </c>
      <c r="K77" s="1">
        <v>0</v>
      </c>
      <c r="L77" s="1">
        <v>23</v>
      </c>
      <c r="M77" s="1">
        <v>20</v>
      </c>
      <c r="N77" s="9">
        <f aca="true" t="shared" si="12" ref="N77:N84">SUM(B77+D77+F77+H77+J77+L77)</f>
        <v>888</v>
      </c>
      <c r="O77" s="9">
        <f aca="true" t="shared" si="13" ref="O77:O84">SUM(C77+E77+G77+I77+K77+M77)</f>
        <v>788</v>
      </c>
    </row>
    <row r="78" spans="1:15" ht="12.75">
      <c r="A78" s="1" t="s">
        <v>3</v>
      </c>
      <c r="B78" s="34">
        <v>0</v>
      </c>
      <c r="C78" s="1">
        <v>0</v>
      </c>
      <c r="D78" s="1">
        <v>756</v>
      </c>
      <c r="E78" s="1">
        <v>572</v>
      </c>
      <c r="F78" s="1">
        <v>0</v>
      </c>
      <c r="G78" s="1">
        <v>0</v>
      </c>
      <c r="H78" s="1">
        <v>199</v>
      </c>
      <c r="I78" s="1">
        <v>335</v>
      </c>
      <c r="J78" s="1">
        <v>0</v>
      </c>
      <c r="K78" s="1">
        <v>0</v>
      </c>
      <c r="L78" s="1">
        <v>23</v>
      </c>
      <c r="M78" s="1">
        <v>20</v>
      </c>
      <c r="N78" s="9">
        <f t="shared" si="12"/>
        <v>978</v>
      </c>
      <c r="O78" s="9">
        <f t="shared" si="13"/>
        <v>927</v>
      </c>
    </row>
    <row r="79" spans="1:15" ht="12.75">
      <c r="A79" s="1" t="s">
        <v>2</v>
      </c>
      <c r="B79" s="34">
        <v>0</v>
      </c>
      <c r="C79" s="1">
        <v>0</v>
      </c>
      <c r="D79" s="1">
        <v>709</v>
      </c>
      <c r="E79" s="1">
        <v>543</v>
      </c>
      <c r="F79" s="1">
        <v>0</v>
      </c>
      <c r="G79" s="1">
        <v>0</v>
      </c>
      <c r="H79" s="1">
        <v>156</v>
      </c>
      <c r="I79" s="1">
        <v>225</v>
      </c>
      <c r="J79" s="1">
        <v>0</v>
      </c>
      <c r="K79" s="1">
        <v>0</v>
      </c>
      <c r="L79" s="1">
        <v>23</v>
      </c>
      <c r="M79" s="1">
        <v>20</v>
      </c>
      <c r="N79" s="9">
        <f t="shared" si="12"/>
        <v>888</v>
      </c>
      <c r="O79" s="9">
        <f t="shared" si="13"/>
        <v>788</v>
      </c>
    </row>
    <row r="80" spans="1:15" ht="12.75">
      <c r="A80" s="1" t="s">
        <v>4</v>
      </c>
      <c r="B80" s="34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12"/>
        <v>0</v>
      </c>
      <c r="O80" s="9">
        <f t="shared" si="13"/>
        <v>0</v>
      </c>
    </row>
    <row r="81" spans="1:15" ht="12.75">
      <c r="A81" s="1" t="s">
        <v>2</v>
      </c>
      <c r="B81" s="34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12"/>
        <v>0</v>
      </c>
      <c r="O81" s="9">
        <f t="shared" si="13"/>
        <v>0</v>
      </c>
    </row>
    <row r="82" spans="1:15" ht="12.75">
      <c r="A82" s="1" t="s">
        <v>5</v>
      </c>
      <c r="B82" s="34">
        <v>420</v>
      </c>
      <c r="C82" s="1">
        <v>198</v>
      </c>
      <c r="D82" s="1">
        <v>618</v>
      </c>
      <c r="E82" s="1">
        <v>517</v>
      </c>
      <c r="F82" s="1">
        <v>221</v>
      </c>
      <c r="G82" s="1">
        <v>443</v>
      </c>
      <c r="H82" s="1">
        <v>203</v>
      </c>
      <c r="I82" s="1">
        <v>419</v>
      </c>
      <c r="J82" s="1">
        <v>20</v>
      </c>
      <c r="K82" s="1">
        <v>20</v>
      </c>
      <c r="L82" s="1">
        <v>28</v>
      </c>
      <c r="M82" s="1">
        <v>19</v>
      </c>
      <c r="N82" s="9">
        <f t="shared" si="12"/>
        <v>1510</v>
      </c>
      <c r="O82" s="9">
        <f t="shared" si="13"/>
        <v>1616</v>
      </c>
    </row>
    <row r="83" spans="1:15" ht="12.75">
      <c r="A83" s="1" t="s">
        <v>2</v>
      </c>
      <c r="B83" s="34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9">
        <f t="shared" si="12"/>
        <v>0</v>
      </c>
      <c r="O83" s="9">
        <f t="shared" si="13"/>
        <v>0</v>
      </c>
    </row>
    <row r="84" spans="1:15" ht="12.75">
      <c r="A84" s="1" t="s">
        <v>6</v>
      </c>
      <c r="B84" s="34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9">
        <f t="shared" si="12"/>
        <v>0</v>
      </c>
      <c r="O84" s="9">
        <f t="shared" si="13"/>
        <v>0</v>
      </c>
    </row>
    <row r="87" spans="1:19" ht="12.75">
      <c r="A87" s="1" t="s">
        <v>0</v>
      </c>
      <c r="B87" s="118" t="s">
        <v>27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20"/>
    </row>
    <row r="88" spans="1:19" ht="21" customHeight="1">
      <c r="A88" s="3"/>
      <c r="B88" s="105" t="s">
        <v>41</v>
      </c>
      <c r="C88" s="110"/>
      <c r="D88" s="110" t="s">
        <v>7</v>
      </c>
      <c r="E88" s="106"/>
      <c r="F88" s="105" t="s">
        <v>8</v>
      </c>
      <c r="G88" s="106"/>
      <c r="H88" s="105" t="s">
        <v>46</v>
      </c>
      <c r="I88" s="106"/>
      <c r="J88" s="105" t="s">
        <v>50</v>
      </c>
      <c r="K88" s="106"/>
      <c r="L88" s="105" t="s">
        <v>47</v>
      </c>
      <c r="M88" s="106"/>
      <c r="N88" s="105" t="s">
        <v>9</v>
      </c>
      <c r="O88" s="106"/>
      <c r="P88" s="105" t="s">
        <v>10</v>
      </c>
      <c r="Q88" s="106"/>
      <c r="R88" s="107" t="s">
        <v>11</v>
      </c>
      <c r="S88" s="108"/>
    </row>
    <row r="89" spans="1:19" ht="33.75">
      <c r="A89" s="50"/>
      <c r="B89" s="57" t="s">
        <v>51</v>
      </c>
      <c r="C89" s="57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2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  <c r="P89" s="52" t="s">
        <v>51</v>
      </c>
      <c r="Q89" s="53" t="s">
        <v>52</v>
      </c>
      <c r="R89" s="52" t="s">
        <v>51</v>
      </c>
      <c r="S89" s="53" t="s">
        <v>52</v>
      </c>
    </row>
    <row r="90" spans="1:19" ht="12.75">
      <c r="A90" s="1" t="s">
        <v>1</v>
      </c>
      <c r="B90" s="1">
        <v>0</v>
      </c>
      <c r="C90" s="1">
        <v>9</v>
      </c>
      <c r="D90" s="1">
        <v>211</v>
      </c>
      <c r="E90" s="1">
        <v>15</v>
      </c>
      <c r="F90" s="1">
        <v>1087</v>
      </c>
      <c r="G90" s="1">
        <v>789</v>
      </c>
      <c r="H90" s="1">
        <v>422</v>
      </c>
      <c r="I90" s="1">
        <v>628</v>
      </c>
      <c r="J90" s="1">
        <v>0</v>
      </c>
      <c r="K90" s="1">
        <v>34</v>
      </c>
      <c r="L90" s="1">
        <v>683</v>
      </c>
      <c r="M90" s="1">
        <v>926</v>
      </c>
      <c r="N90" s="1">
        <v>33</v>
      </c>
      <c r="O90" s="1">
        <v>57</v>
      </c>
      <c r="P90" s="1">
        <v>35</v>
      </c>
      <c r="Q90" s="1">
        <v>35</v>
      </c>
      <c r="R90" s="9">
        <f>SUM(B90+D90+F90+H90+J90+L90+N90+P90)</f>
        <v>2471</v>
      </c>
      <c r="S90" s="9">
        <f>SUM(C90+E90+G90+I90+K90+M90+O90+Q90)</f>
        <v>2493</v>
      </c>
    </row>
    <row r="91" spans="1:19" ht="12.75">
      <c r="A91" s="1" t="s">
        <v>2</v>
      </c>
      <c r="B91" s="34">
        <v>0</v>
      </c>
      <c r="C91" s="34">
        <v>9</v>
      </c>
      <c r="D91" s="34">
        <v>0</v>
      </c>
      <c r="E91" s="1">
        <v>0</v>
      </c>
      <c r="F91" s="1">
        <v>539</v>
      </c>
      <c r="G91" s="1">
        <v>354</v>
      </c>
      <c r="H91" s="1">
        <v>0</v>
      </c>
      <c r="I91" s="1">
        <v>63</v>
      </c>
      <c r="J91" s="1">
        <v>0</v>
      </c>
      <c r="K91" s="1">
        <v>27</v>
      </c>
      <c r="L91" s="1">
        <v>227</v>
      </c>
      <c r="M91" s="1">
        <v>309</v>
      </c>
      <c r="N91" s="1">
        <v>0</v>
      </c>
      <c r="O91" s="1">
        <v>0</v>
      </c>
      <c r="P91" s="1">
        <v>16</v>
      </c>
      <c r="Q91" s="1">
        <v>11</v>
      </c>
      <c r="R91" s="9">
        <f aca="true" t="shared" si="14" ref="R91:R98">SUM(B91+D91+F91+H91+J91+L91+N91+P91)</f>
        <v>782</v>
      </c>
      <c r="S91" s="9">
        <f aca="true" t="shared" si="15" ref="S91:S98">SUM(C91+E91+G91+I91+K91+M91+O91+Q91)</f>
        <v>773</v>
      </c>
    </row>
    <row r="92" spans="1:19" ht="12.75">
      <c r="A92" s="1" t="s">
        <v>3</v>
      </c>
      <c r="B92" s="34">
        <v>0</v>
      </c>
      <c r="C92" s="34">
        <v>2</v>
      </c>
      <c r="D92" s="34">
        <v>0</v>
      </c>
      <c r="E92" s="1">
        <v>0</v>
      </c>
      <c r="F92" s="1">
        <v>570</v>
      </c>
      <c r="G92" s="1">
        <v>379</v>
      </c>
      <c r="H92" s="1">
        <v>0</v>
      </c>
      <c r="I92" s="1">
        <v>0</v>
      </c>
      <c r="J92" s="1">
        <v>0</v>
      </c>
      <c r="K92" s="1">
        <v>0</v>
      </c>
      <c r="L92" s="1">
        <v>325</v>
      </c>
      <c r="M92" s="1">
        <v>422</v>
      </c>
      <c r="N92" s="1">
        <v>0</v>
      </c>
      <c r="O92" s="1">
        <v>0</v>
      </c>
      <c r="P92" s="1">
        <v>16</v>
      </c>
      <c r="Q92" s="1">
        <v>11</v>
      </c>
      <c r="R92" s="9">
        <f t="shared" si="14"/>
        <v>911</v>
      </c>
      <c r="S92" s="9">
        <f t="shared" si="15"/>
        <v>814</v>
      </c>
    </row>
    <row r="93" spans="1:19" ht="12.75">
      <c r="A93" s="1" t="s">
        <v>2</v>
      </c>
      <c r="B93" s="34">
        <v>0</v>
      </c>
      <c r="C93" s="34">
        <v>2</v>
      </c>
      <c r="D93" s="34">
        <v>0</v>
      </c>
      <c r="E93" s="1">
        <v>0</v>
      </c>
      <c r="F93" s="1">
        <v>539</v>
      </c>
      <c r="G93" s="1">
        <v>354</v>
      </c>
      <c r="H93" s="1">
        <v>0</v>
      </c>
      <c r="I93" s="1">
        <v>0</v>
      </c>
      <c r="J93" s="1">
        <v>0</v>
      </c>
      <c r="K93" s="1">
        <v>0</v>
      </c>
      <c r="L93" s="1">
        <v>227</v>
      </c>
      <c r="M93" s="1">
        <v>283</v>
      </c>
      <c r="N93" s="1">
        <v>0</v>
      </c>
      <c r="O93" s="1">
        <v>0</v>
      </c>
      <c r="P93" s="1">
        <v>16</v>
      </c>
      <c r="Q93" s="1">
        <v>11</v>
      </c>
      <c r="R93" s="9">
        <f t="shared" si="14"/>
        <v>782</v>
      </c>
      <c r="S93" s="9">
        <f t="shared" si="15"/>
        <v>650</v>
      </c>
    </row>
    <row r="94" spans="1:19" ht="12.75">
      <c r="A94" s="1" t="s">
        <v>4</v>
      </c>
      <c r="B94" s="34">
        <v>0</v>
      </c>
      <c r="C94" s="34">
        <v>0</v>
      </c>
      <c r="D94" s="34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9">
        <f t="shared" si="14"/>
        <v>0</v>
      </c>
      <c r="S94" s="9">
        <f t="shared" si="15"/>
        <v>0</v>
      </c>
    </row>
    <row r="95" spans="1:19" ht="12.75">
      <c r="A95" s="1" t="s">
        <v>2</v>
      </c>
      <c r="B95" s="34">
        <v>0</v>
      </c>
      <c r="C95" s="34">
        <v>0</v>
      </c>
      <c r="D95" s="3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9">
        <f t="shared" si="14"/>
        <v>0</v>
      </c>
      <c r="S95" s="9">
        <f t="shared" si="15"/>
        <v>0</v>
      </c>
    </row>
    <row r="96" spans="1:19" ht="12.75">
      <c r="A96" s="1" t="s">
        <v>5</v>
      </c>
      <c r="B96" s="34">
        <v>0</v>
      </c>
      <c r="C96" s="34">
        <v>7</v>
      </c>
      <c r="D96" s="34">
        <v>211</v>
      </c>
      <c r="E96" s="1">
        <v>15</v>
      </c>
      <c r="F96" s="1">
        <v>517</v>
      </c>
      <c r="G96" s="1">
        <v>410</v>
      </c>
      <c r="H96" s="1">
        <v>422</v>
      </c>
      <c r="I96" s="1">
        <v>628</v>
      </c>
      <c r="J96" s="1">
        <v>0</v>
      </c>
      <c r="K96" s="1">
        <v>34</v>
      </c>
      <c r="L96" s="1">
        <v>358</v>
      </c>
      <c r="M96" s="1">
        <v>504</v>
      </c>
      <c r="N96" s="1">
        <v>33</v>
      </c>
      <c r="O96" s="1">
        <v>57</v>
      </c>
      <c r="P96" s="1">
        <v>19</v>
      </c>
      <c r="Q96" s="1">
        <v>24</v>
      </c>
      <c r="R96" s="9">
        <f t="shared" si="14"/>
        <v>1560</v>
      </c>
      <c r="S96" s="9">
        <f t="shared" si="15"/>
        <v>1679</v>
      </c>
    </row>
    <row r="97" spans="1:19" ht="12.75">
      <c r="A97" s="1" t="s">
        <v>2</v>
      </c>
      <c r="B97" s="34">
        <v>0</v>
      </c>
      <c r="C97" s="34">
        <v>7</v>
      </c>
      <c r="D97" s="34">
        <v>0</v>
      </c>
      <c r="E97" s="1">
        <v>0</v>
      </c>
      <c r="F97" s="1">
        <v>0</v>
      </c>
      <c r="G97" s="1">
        <v>0</v>
      </c>
      <c r="H97" s="1">
        <v>0</v>
      </c>
      <c r="I97" s="1">
        <v>63</v>
      </c>
      <c r="J97" s="1">
        <v>0</v>
      </c>
      <c r="K97" s="1">
        <v>27</v>
      </c>
      <c r="L97" s="1">
        <v>0</v>
      </c>
      <c r="M97" s="1">
        <v>26</v>
      </c>
      <c r="N97" s="1">
        <v>0</v>
      </c>
      <c r="O97" s="1">
        <v>0</v>
      </c>
      <c r="P97" s="1">
        <v>0</v>
      </c>
      <c r="Q97" s="1">
        <v>0</v>
      </c>
      <c r="R97" s="9">
        <f t="shared" si="14"/>
        <v>0</v>
      </c>
      <c r="S97" s="9">
        <f t="shared" si="15"/>
        <v>123</v>
      </c>
    </row>
    <row r="98" spans="1:19" ht="12.75">
      <c r="A98" s="1" t="s">
        <v>6</v>
      </c>
      <c r="B98" s="34">
        <v>0</v>
      </c>
      <c r="C98" s="34">
        <v>0</v>
      </c>
      <c r="D98" s="34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9">
        <f t="shared" si="14"/>
        <v>0</v>
      </c>
      <c r="S98" s="9">
        <f t="shared" si="15"/>
        <v>0</v>
      </c>
    </row>
    <row r="101" spans="1:19" ht="12.75">
      <c r="A101" s="1" t="s">
        <v>0</v>
      </c>
      <c r="B101" s="118" t="s">
        <v>27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20"/>
    </row>
    <row r="102" spans="1:19" ht="20.25" customHeight="1">
      <c r="A102" s="3"/>
      <c r="B102" s="105" t="s">
        <v>41</v>
      </c>
      <c r="C102" s="110"/>
      <c r="D102" s="110" t="s">
        <v>7</v>
      </c>
      <c r="E102" s="106"/>
      <c r="F102" s="105" t="s">
        <v>8</v>
      </c>
      <c r="G102" s="106"/>
      <c r="H102" s="105" t="s">
        <v>46</v>
      </c>
      <c r="I102" s="106"/>
      <c r="J102" s="105" t="s">
        <v>50</v>
      </c>
      <c r="K102" s="106"/>
      <c r="L102" s="105" t="s">
        <v>47</v>
      </c>
      <c r="M102" s="106"/>
      <c r="N102" s="105" t="s">
        <v>9</v>
      </c>
      <c r="O102" s="106"/>
      <c r="P102" s="105" t="s">
        <v>10</v>
      </c>
      <c r="Q102" s="106"/>
      <c r="R102" s="107" t="s">
        <v>11</v>
      </c>
      <c r="S102" s="108"/>
    </row>
    <row r="103" spans="1:19" ht="33.75">
      <c r="A103" s="60"/>
      <c r="B103" s="53" t="s">
        <v>53</v>
      </c>
      <c r="C103" s="53" t="s">
        <v>54</v>
      </c>
      <c r="D103" s="53" t="s">
        <v>53</v>
      </c>
      <c r="E103" s="53" t="s">
        <v>54</v>
      </c>
      <c r="F103" s="53" t="s">
        <v>53</v>
      </c>
      <c r="G103" s="53" t="s">
        <v>54</v>
      </c>
      <c r="H103" s="53" t="s">
        <v>53</v>
      </c>
      <c r="I103" s="53" t="s">
        <v>54</v>
      </c>
      <c r="J103" s="53" t="s">
        <v>53</v>
      </c>
      <c r="K103" s="53" t="s">
        <v>54</v>
      </c>
      <c r="L103" s="53" t="s">
        <v>53</v>
      </c>
      <c r="M103" s="53" t="s">
        <v>54</v>
      </c>
      <c r="N103" s="53" t="s">
        <v>53</v>
      </c>
      <c r="O103" s="53" t="s">
        <v>54</v>
      </c>
      <c r="P103" s="53" t="s">
        <v>53</v>
      </c>
      <c r="Q103" s="53" t="s">
        <v>54</v>
      </c>
      <c r="R103" s="53" t="s">
        <v>53</v>
      </c>
      <c r="S103" s="53" t="s">
        <v>54</v>
      </c>
    </row>
    <row r="104" spans="1:19" ht="12.75">
      <c r="A104" s="1" t="s">
        <v>1</v>
      </c>
      <c r="B104" s="1">
        <v>9</v>
      </c>
      <c r="C104" s="1">
        <v>66</v>
      </c>
      <c r="D104" s="1">
        <v>26</v>
      </c>
      <c r="E104" s="1">
        <v>7</v>
      </c>
      <c r="F104" s="1">
        <v>767</v>
      </c>
      <c r="G104" s="1">
        <v>505</v>
      </c>
      <c r="H104" s="1">
        <v>594</v>
      </c>
      <c r="I104" s="1">
        <v>754</v>
      </c>
      <c r="J104" s="1">
        <v>32</v>
      </c>
      <c r="K104" s="1">
        <v>66</v>
      </c>
      <c r="L104" s="1">
        <v>716</v>
      </c>
      <c r="M104" s="1">
        <v>1106</v>
      </c>
      <c r="N104" s="1">
        <v>29</v>
      </c>
      <c r="O104" s="1">
        <v>120</v>
      </c>
      <c r="P104" s="1">
        <v>32</v>
      </c>
      <c r="Q104" s="1">
        <v>27</v>
      </c>
      <c r="R104" s="9">
        <f>SUM(B104+D104+F104+H104+J104+L104+N104+P104)</f>
        <v>2205</v>
      </c>
      <c r="S104" s="9">
        <f>SUM(C104+E104+G104+I104+K104+M104+O104+Q104)</f>
        <v>2651</v>
      </c>
    </row>
    <row r="105" spans="1:19" ht="12.75">
      <c r="A105" s="1" t="s">
        <v>59</v>
      </c>
      <c r="B105" s="34">
        <v>9</v>
      </c>
      <c r="C105" s="34">
        <v>64</v>
      </c>
      <c r="D105" s="34"/>
      <c r="E105" s="1">
        <v>0</v>
      </c>
      <c r="F105" s="1">
        <v>346</v>
      </c>
      <c r="G105" s="1">
        <v>194</v>
      </c>
      <c r="H105" s="1">
        <v>52</v>
      </c>
      <c r="I105" s="1">
        <v>138</v>
      </c>
      <c r="J105" s="1">
        <v>26</v>
      </c>
      <c r="K105" s="1">
        <v>57</v>
      </c>
      <c r="L105" s="1">
        <v>299</v>
      </c>
      <c r="M105" s="1">
        <v>347</v>
      </c>
      <c r="N105" s="1">
        <v>0</v>
      </c>
      <c r="O105" s="1">
        <v>0</v>
      </c>
      <c r="P105" s="1">
        <v>10</v>
      </c>
      <c r="Q105" s="1">
        <v>10</v>
      </c>
      <c r="R105" s="9">
        <f aca="true" t="shared" si="16" ref="R105:R112">SUM(B105+D105+F105+H105+J105+L105+N105+P105)</f>
        <v>742</v>
      </c>
      <c r="S105" s="9">
        <f aca="true" t="shared" si="17" ref="S105:S112">SUM(C105+E105+G105+I105+K105+M105+O105+Q105)</f>
        <v>810</v>
      </c>
    </row>
    <row r="106" spans="1:19" ht="12.75">
      <c r="A106" s="1" t="s">
        <v>3</v>
      </c>
      <c r="B106" s="34">
        <v>2</v>
      </c>
      <c r="C106" s="34">
        <v>39</v>
      </c>
      <c r="D106" s="34">
        <v>0</v>
      </c>
      <c r="E106" s="1">
        <v>0</v>
      </c>
      <c r="F106" s="1">
        <v>379</v>
      </c>
      <c r="G106" s="1">
        <v>226</v>
      </c>
      <c r="H106" s="1">
        <v>0</v>
      </c>
      <c r="I106" s="1">
        <v>78</v>
      </c>
      <c r="J106" s="1">
        <v>0</v>
      </c>
      <c r="K106" s="1">
        <v>0</v>
      </c>
      <c r="L106" s="1">
        <v>413</v>
      </c>
      <c r="M106" s="1">
        <v>512</v>
      </c>
      <c r="N106" s="1">
        <v>0</v>
      </c>
      <c r="O106" s="1">
        <v>0</v>
      </c>
      <c r="P106" s="1">
        <v>10</v>
      </c>
      <c r="Q106" s="1">
        <v>10</v>
      </c>
      <c r="R106" s="9">
        <f t="shared" si="16"/>
        <v>804</v>
      </c>
      <c r="S106" s="9">
        <f t="shared" si="17"/>
        <v>865</v>
      </c>
    </row>
    <row r="107" spans="1:19" ht="12.75">
      <c r="A107" s="1" t="s">
        <v>59</v>
      </c>
      <c r="B107" s="34">
        <v>2</v>
      </c>
      <c r="C107" s="34">
        <v>37</v>
      </c>
      <c r="D107" s="34">
        <v>0</v>
      </c>
      <c r="E107" s="1">
        <v>0</v>
      </c>
      <c r="F107" s="1">
        <v>346</v>
      </c>
      <c r="G107" s="1">
        <v>194</v>
      </c>
      <c r="H107" s="1">
        <v>0</v>
      </c>
      <c r="I107" s="1">
        <v>31</v>
      </c>
      <c r="J107" s="1">
        <v>0</v>
      </c>
      <c r="K107" s="1">
        <v>0</v>
      </c>
      <c r="L107" s="1">
        <v>281</v>
      </c>
      <c r="M107" s="1">
        <v>319</v>
      </c>
      <c r="N107" s="1">
        <v>0</v>
      </c>
      <c r="O107" s="1">
        <v>0</v>
      </c>
      <c r="P107" s="1">
        <v>10</v>
      </c>
      <c r="Q107" s="1">
        <v>10</v>
      </c>
      <c r="R107" s="9">
        <f t="shared" si="16"/>
        <v>639</v>
      </c>
      <c r="S107" s="9">
        <f t="shared" si="17"/>
        <v>591</v>
      </c>
    </row>
    <row r="108" spans="1:19" ht="12.75">
      <c r="A108" s="1" t="s">
        <v>4</v>
      </c>
      <c r="B108" s="34">
        <v>0</v>
      </c>
      <c r="C108" s="34">
        <v>0</v>
      </c>
      <c r="D108" s="34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9">
        <f t="shared" si="16"/>
        <v>0</v>
      </c>
      <c r="S108" s="9">
        <f t="shared" si="17"/>
        <v>0</v>
      </c>
    </row>
    <row r="109" spans="1:19" ht="12.75">
      <c r="A109" s="1" t="s">
        <v>59</v>
      </c>
      <c r="B109" s="34">
        <v>0</v>
      </c>
      <c r="C109" s="34">
        <v>0</v>
      </c>
      <c r="D109" s="34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9">
        <f t="shared" si="16"/>
        <v>0</v>
      </c>
      <c r="S109" s="9">
        <f t="shared" si="17"/>
        <v>0</v>
      </c>
    </row>
    <row r="110" spans="1:19" ht="12.75">
      <c r="A110" s="1" t="s">
        <v>5</v>
      </c>
      <c r="B110" s="34">
        <v>7</v>
      </c>
      <c r="C110" s="34">
        <v>27</v>
      </c>
      <c r="D110" s="34">
        <v>26</v>
      </c>
      <c r="E110" s="1">
        <v>7</v>
      </c>
      <c r="F110" s="1">
        <v>388</v>
      </c>
      <c r="G110" s="1">
        <v>279</v>
      </c>
      <c r="H110" s="1">
        <v>594</v>
      </c>
      <c r="I110" s="1">
        <v>676</v>
      </c>
      <c r="J110" s="1">
        <v>32</v>
      </c>
      <c r="K110" s="1">
        <v>66</v>
      </c>
      <c r="L110" s="1">
        <v>303</v>
      </c>
      <c r="M110" s="1">
        <v>594</v>
      </c>
      <c r="N110" s="1">
        <v>29</v>
      </c>
      <c r="O110" s="1">
        <v>120</v>
      </c>
      <c r="P110" s="1">
        <v>22</v>
      </c>
      <c r="Q110" s="1">
        <v>17</v>
      </c>
      <c r="R110" s="9">
        <f t="shared" si="16"/>
        <v>1401</v>
      </c>
      <c r="S110" s="9">
        <f t="shared" si="17"/>
        <v>1786</v>
      </c>
    </row>
    <row r="111" spans="1:19" ht="12.75">
      <c r="A111" s="1" t="s">
        <v>59</v>
      </c>
      <c r="B111" s="34">
        <v>7</v>
      </c>
      <c r="C111" s="34">
        <v>27</v>
      </c>
      <c r="D111" s="34">
        <v>0</v>
      </c>
      <c r="E111" s="1">
        <v>0</v>
      </c>
      <c r="F111" s="1">
        <v>0</v>
      </c>
      <c r="G111" s="1">
        <v>0</v>
      </c>
      <c r="H111" s="1">
        <v>52</v>
      </c>
      <c r="I111" s="1">
        <v>107</v>
      </c>
      <c r="J111" s="1">
        <v>26</v>
      </c>
      <c r="K111" s="1">
        <v>57</v>
      </c>
      <c r="L111" s="1">
        <v>18</v>
      </c>
      <c r="M111" s="1">
        <v>28</v>
      </c>
      <c r="N111" s="1">
        <v>0</v>
      </c>
      <c r="O111" s="1">
        <v>0</v>
      </c>
      <c r="P111" s="1">
        <v>0</v>
      </c>
      <c r="Q111" s="1">
        <v>0</v>
      </c>
      <c r="R111" s="9">
        <f t="shared" si="16"/>
        <v>103</v>
      </c>
      <c r="S111" s="9">
        <f t="shared" si="17"/>
        <v>219</v>
      </c>
    </row>
    <row r="112" spans="1:19" ht="12.75">
      <c r="A112" s="1" t="s">
        <v>6</v>
      </c>
      <c r="B112" s="34">
        <v>0</v>
      </c>
      <c r="C112" s="34">
        <v>0</v>
      </c>
      <c r="D112" s="34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9">
        <f t="shared" si="16"/>
        <v>0</v>
      </c>
      <c r="S112" s="9">
        <f t="shared" si="17"/>
        <v>0</v>
      </c>
    </row>
    <row r="114" ht="5.25" customHeight="1"/>
    <row r="115" spans="1:19" ht="9.75" customHeight="1">
      <c r="A115" s="1" t="s">
        <v>0</v>
      </c>
      <c r="B115" s="118" t="s">
        <v>27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20"/>
    </row>
    <row r="116" spans="1:19" ht="18" customHeight="1">
      <c r="A116" s="3"/>
      <c r="B116" s="105" t="s">
        <v>41</v>
      </c>
      <c r="C116" s="110"/>
      <c r="D116" s="110" t="s">
        <v>7</v>
      </c>
      <c r="E116" s="106"/>
      <c r="F116" s="105" t="s">
        <v>8</v>
      </c>
      <c r="G116" s="106"/>
      <c r="H116" s="105" t="s">
        <v>46</v>
      </c>
      <c r="I116" s="106"/>
      <c r="J116" s="105" t="s">
        <v>50</v>
      </c>
      <c r="K116" s="106"/>
      <c r="L116" s="105" t="s">
        <v>47</v>
      </c>
      <c r="M116" s="106"/>
      <c r="N116" s="105" t="s">
        <v>9</v>
      </c>
      <c r="O116" s="106"/>
      <c r="P116" s="105" t="s">
        <v>10</v>
      </c>
      <c r="Q116" s="106"/>
      <c r="R116" s="107" t="s">
        <v>11</v>
      </c>
      <c r="S116" s="108"/>
    </row>
    <row r="117" spans="1:19" ht="33.75">
      <c r="A117" s="60"/>
      <c r="B117" s="53" t="s">
        <v>57</v>
      </c>
      <c r="C117" s="53" t="s">
        <v>58</v>
      </c>
      <c r="D117" s="53" t="s">
        <v>57</v>
      </c>
      <c r="E117" s="53" t="s">
        <v>58</v>
      </c>
      <c r="F117" s="53" t="s">
        <v>57</v>
      </c>
      <c r="G117" s="53" t="s">
        <v>58</v>
      </c>
      <c r="H117" s="53" t="s">
        <v>57</v>
      </c>
      <c r="I117" s="53" t="s">
        <v>58</v>
      </c>
      <c r="J117" s="53" t="s">
        <v>57</v>
      </c>
      <c r="K117" s="53" t="s">
        <v>58</v>
      </c>
      <c r="L117" s="53" t="s">
        <v>57</v>
      </c>
      <c r="M117" s="53" t="s">
        <v>58</v>
      </c>
      <c r="N117" s="53" t="s">
        <v>57</v>
      </c>
      <c r="O117" s="53" t="s">
        <v>58</v>
      </c>
      <c r="P117" s="53" t="s">
        <v>57</v>
      </c>
      <c r="Q117" s="53" t="s">
        <v>58</v>
      </c>
      <c r="R117" s="53" t="s">
        <v>57</v>
      </c>
      <c r="S117" s="53" t="s">
        <v>58</v>
      </c>
    </row>
    <row r="118" spans="1:19" ht="12.75">
      <c r="A118" s="1" t="s">
        <v>1</v>
      </c>
      <c r="B118" s="1">
        <v>53</v>
      </c>
      <c r="C118" s="1">
        <v>103</v>
      </c>
      <c r="D118" s="1">
        <v>8</v>
      </c>
      <c r="E118" s="1">
        <v>2</v>
      </c>
      <c r="F118" s="1">
        <v>488</v>
      </c>
      <c r="G118" s="1">
        <v>267</v>
      </c>
      <c r="H118" s="1">
        <v>711</v>
      </c>
      <c r="I118" s="1">
        <v>841</v>
      </c>
      <c r="J118" s="1">
        <v>60</v>
      </c>
      <c r="K118" s="1">
        <v>87</v>
      </c>
      <c r="L118" s="1">
        <v>1020</v>
      </c>
      <c r="M118" s="1">
        <v>1284</v>
      </c>
      <c r="N118" s="1">
        <v>89</v>
      </c>
      <c r="O118" s="1">
        <v>116</v>
      </c>
      <c r="P118" s="1">
        <v>25</v>
      </c>
      <c r="Q118" s="1">
        <v>33</v>
      </c>
      <c r="R118" s="9">
        <f>SUM(B118+D118+F118+H118+J118+L118+N118+P118)</f>
        <v>2454</v>
      </c>
      <c r="S118" s="9">
        <f>SUM(C118+E118+G118+I118+K118+M118+O118+Q118)</f>
        <v>2733</v>
      </c>
    </row>
    <row r="119" spans="1:19" ht="12.75">
      <c r="A119" s="1" t="s">
        <v>59</v>
      </c>
      <c r="B119" s="34">
        <v>46</v>
      </c>
      <c r="C119" s="34">
        <v>94</v>
      </c>
      <c r="D119" s="34">
        <v>0</v>
      </c>
      <c r="E119" s="1">
        <v>0</v>
      </c>
      <c r="F119" s="1">
        <v>190</v>
      </c>
      <c r="G119" s="1">
        <v>59</v>
      </c>
      <c r="H119" s="1">
        <v>134</v>
      </c>
      <c r="I119" s="1">
        <v>197</v>
      </c>
      <c r="J119" s="1">
        <v>56</v>
      </c>
      <c r="K119" s="1">
        <v>74</v>
      </c>
      <c r="L119" s="1">
        <v>348</v>
      </c>
      <c r="M119" s="1">
        <v>389</v>
      </c>
      <c r="N119" s="1">
        <v>0</v>
      </c>
      <c r="O119" s="1">
        <v>0</v>
      </c>
      <c r="P119" s="1">
        <v>10</v>
      </c>
      <c r="Q119" s="1">
        <v>14</v>
      </c>
      <c r="R119" s="9">
        <f aca="true" t="shared" si="18" ref="R119:R126">SUM(B119+D119+F119+H119+J119+L119+N119+P119)</f>
        <v>784</v>
      </c>
      <c r="S119" s="9">
        <f aca="true" t="shared" si="19" ref="S119:S126">SUM(C119+E119+G119+I119+K119+M119+O119+Q119)</f>
        <v>827</v>
      </c>
    </row>
    <row r="120" spans="1:19" ht="12.75">
      <c r="A120" s="1" t="s">
        <v>3</v>
      </c>
      <c r="B120" s="34">
        <v>32</v>
      </c>
      <c r="C120" s="34">
        <v>65</v>
      </c>
      <c r="D120" s="34">
        <v>0</v>
      </c>
      <c r="E120" s="1">
        <v>0</v>
      </c>
      <c r="F120" s="1">
        <v>220</v>
      </c>
      <c r="G120" s="1">
        <v>81</v>
      </c>
      <c r="H120" s="1">
        <v>80</v>
      </c>
      <c r="I120" s="1">
        <v>149</v>
      </c>
      <c r="J120" s="1">
        <v>0</v>
      </c>
      <c r="K120" s="1">
        <v>0</v>
      </c>
      <c r="L120" s="1">
        <v>490</v>
      </c>
      <c r="M120" s="1">
        <v>602</v>
      </c>
      <c r="N120" s="1">
        <v>0</v>
      </c>
      <c r="O120" s="1">
        <v>0</v>
      </c>
      <c r="P120" s="1">
        <v>10</v>
      </c>
      <c r="Q120" s="1">
        <v>14</v>
      </c>
      <c r="R120" s="9">
        <f t="shared" si="18"/>
        <v>832</v>
      </c>
      <c r="S120" s="9">
        <f t="shared" si="19"/>
        <v>911</v>
      </c>
    </row>
    <row r="121" spans="1:19" ht="12.75">
      <c r="A121" s="1" t="s">
        <v>59</v>
      </c>
      <c r="B121" s="34">
        <v>32</v>
      </c>
      <c r="C121" s="34">
        <v>64</v>
      </c>
      <c r="D121" s="34">
        <v>0</v>
      </c>
      <c r="E121" s="1">
        <v>0</v>
      </c>
      <c r="F121" s="1">
        <v>190</v>
      </c>
      <c r="G121" s="1">
        <v>59</v>
      </c>
      <c r="H121" s="1">
        <v>31</v>
      </c>
      <c r="I121" s="1">
        <v>53</v>
      </c>
      <c r="J121" s="1">
        <v>0</v>
      </c>
      <c r="K121" s="1">
        <v>0</v>
      </c>
      <c r="L121" s="1">
        <v>316</v>
      </c>
      <c r="M121" s="1">
        <v>355</v>
      </c>
      <c r="N121" s="1">
        <v>0</v>
      </c>
      <c r="O121" s="1">
        <v>0</v>
      </c>
      <c r="P121" s="1">
        <v>10</v>
      </c>
      <c r="Q121" s="1">
        <v>14</v>
      </c>
      <c r="R121" s="9">
        <f t="shared" si="18"/>
        <v>579</v>
      </c>
      <c r="S121" s="9">
        <f t="shared" si="19"/>
        <v>545</v>
      </c>
    </row>
    <row r="122" spans="1:19" ht="12.75">
      <c r="A122" s="1" t="s">
        <v>4</v>
      </c>
      <c r="B122" s="34">
        <v>0</v>
      </c>
      <c r="C122" s="34">
        <v>0</v>
      </c>
      <c r="D122" s="34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9">
        <f t="shared" si="18"/>
        <v>0</v>
      </c>
      <c r="S122" s="9">
        <f t="shared" si="19"/>
        <v>0</v>
      </c>
    </row>
    <row r="123" spans="1:19" ht="12.75">
      <c r="A123" s="1" t="s">
        <v>59</v>
      </c>
      <c r="B123" s="34">
        <v>0</v>
      </c>
      <c r="C123" s="34">
        <v>0</v>
      </c>
      <c r="D123" s="34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9">
        <f t="shared" si="18"/>
        <v>0</v>
      </c>
      <c r="S123" s="9">
        <f t="shared" si="19"/>
        <v>0</v>
      </c>
    </row>
    <row r="124" spans="1:19" ht="12.75">
      <c r="A124" s="1" t="s">
        <v>5</v>
      </c>
      <c r="B124" s="34">
        <v>21</v>
      </c>
      <c r="C124" s="34">
        <v>38</v>
      </c>
      <c r="D124" s="34">
        <v>8</v>
      </c>
      <c r="E124" s="1">
        <v>2</v>
      </c>
      <c r="F124" s="1">
        <v>268</v>
      </c>
      <c r="G124" s="1">
        <v>186</v>
      </c>
      <c r="H124" s="1">
        <v>631</v>
      </c>
      <c r="I124" s="1">
        <v>692</v>
      </c>
      <c r="J124" s="1">
        <v>60</v>
      </c>
      <c r="K124" s="1">
        <v>87</v>
      </c>
      <c r="L124" s="1">
        <v>530</v>
      </c>
      <c r="M124" s="1">
        <v>682</v>
      </c>
      <c r="N124" s="1">
        <v>89</v>
      </c>
      <c r="O124" s="1">
        <v>116</v>
      </c>
      <c r="P124" s="1">
        <v>15</v>
      </c>
      <c r="Q124" s="1">
        <v>19</v>
      </c>
      <c r="R124" s="9">
        <f t="shared" si="18"/>
        <v>1622</v>
      </c>
      <c r="S124" s="9">
        <f t="shared" si="19"/>
        <v>1822</v>
      </c>
    </row>
    <row r="125" spans="1:19" ht="12.75">
      <c r="A125" s="1" t="s">
        <v>59</v>
      </c>
      <c r="B125" s="34">
        <v>14</v>
      </c>
      <c r="C125" s="34">
        <v>30</v>
      </c>
      <c r="D125" s="34">
        <v>0</v>
      </c>
      <c r="E125" s="1">
        <v>0</v>
      </c>
      <c r="F125" s="1">
        <v>0</v>
      </c>
      <c r="G125" s="1">
        <v>0</v>
      </c>
      <c r="H125" s="1">
        <v>103</v>
      </c>
      <c r="I125" s="1">
        <v>144</v>
      </c>
      <c r="J125" s="1">
        <v>56</v>
      </c>
      <c r="K125" s="1">
        <v>74</v>
      </c>
      <c r="L125" s="1">
        <v>32</v>
      </c>
      <c r="M125" s="1">
        <v>34</v>
      </c>
      <c r="N125" s="1">
        <v>0</v>
      </c>
      <c r="O125" s="1">
        <v>0</v>
      </c>
      <c r="P125" s="1">
        <v>0</v>
      </c>
      <c r="Q125" s="1">
        <v>0</v>
      </c>
      <c r="R125" s="9">
        <f t="shared" si="18"/>
        <v>205</v>
      </c>
      <c r="S125" s="9">
        <f t="shared" si="19"/>
        <v>282</v>
      </c>
    </row>
    <row r="126" spans="1:19" ht="12.75">
      <c r="A126" s="1" t="s">
        <v>6</v>
      </c>
      <c r="B126" s="34">
        <v>0</v>
      </c>
      <c r="C126" s="34">
        <v>0</v>
      </c>
      <c r="D126" s="34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9">
        <f t="shared" si="18"/>
        <v>0</v>
      </c>
      <c r="S126" s="9">
        <f t="shared" si="19"/>
        <v>0</v>
      </c>
    </row>
    <row r="129" spans="1:19" ht="12.75">
      <c r="A129" s="1" t="s">
        <v>0</v>
      </c>
      <c r="B129" s="118" t="s">
        <v>27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20"/>
    </row>
    <row r="130" spans="1:19" ht="21" customHeight="1">
      <c r="A130" s="3"/>
      <c r="B130" s="105" t="s">
        <v>41</v>
      </c>
      <c r="C130" s="110"/>
      <c r="D130" s="110" t="s">
        <v>7</v>
      </c>
      <c r="E130" s="106"/>
      <c r="F130" s="105" t="s">
        <v>8</v>
      </c>
      <c r="G130" s="106"/>
      <c r="H130" s="105" t="s">
        <v>46</v>
      </c>
      <c r="I130" s="106"/>
      <c r="J130" s="105" t="s">
        <v>50</v>
      </c>
      <c r="K130" s="106"/>
      <c r="L130" s="105" t="s">
        <v>47</v>
      </c>
      <c r="M130" s="106"/>
      <c r="N130" s="105" t="s">
        <v>9</v>
      </c>
      <c r="O130" s="106"/>
      <c r="P130" s="105" t="s">
        <v>10</v>
      </c>
      <c r="Q130" s="106"/>
      <c r="R130" s="107" t="s">
        <v>11</v>
      </c>
      <c r="S130" s="108"/>
    </row>
    <row r="131" spans="1:19" ht="33.75">
      <c r="A131" s="60"/>
      <c r="B131" s="53" t="s">
        <v>62</v>
      </c>
      <c r="C131" s="53" t="s">
        <v>63</v>
      </c>
      <c r="D131" s="53" t="s">
        <v>62</v>
      </c>
      <c r="E131" s="53" t="s">
        <v>63</v>
      </c>
      <c r="F131" s="53" t="s">
        <v>62</v>
      </c>
      <c r="G131" s="53" t="s">
        <v>63</v>
      </c>
      <c r="H131" s="53" t="s">
        <v>62</v>
      </c>
      <c r="I131" s="53" t="s">
        <v>63</v>
      </c>
      <c r="J131" s="53" t="s">
        <v>62</v>
      </c>
      <c r="K131" s="53" t="s">
        <v>63</v>
      </c>
      <c r="L131" s="53" t="s">
        <v>62</v>
      </c>
      <c r="M131" s="53" t="s">
        <v>63</v>
      </c>
      <c r="N131" s="53" t="s">
        <v>62</v>
      </c>
      <c r="O131" s="53" t="s">
        <v>63</v>
      </c>
      <c r="P131" s="53" t="s">
        <v>62</v>
      </c>
      <c r="Q131" s="53" t="s">
        <v>63</v>
      </c>
      <c r="R131" s="53" t="s">
        <v>62</v>
      </c>
      <c r="S131" s="53" t="s">
        <v>63</v>
      </c>
    </row>
    <row r="132" spans="1:19" ht="12.75">
      <c r="A132" s="1" t="s">
        <v>1</v>
      </c>
      <c r="B132" s="1">
        <v>91</v>
      </c>
      <c r="C132" s="1">
        <v>123</v>
      </c>
      <c r="D132" s="1">
        <v>5</v>
      </c>
      <c r="E132" s="1">
        <v>2</v>
      </c>
      <c r="F132" s="1">
        <v>252</v>
      </c>
      <c r="G132" s="1">
        <v>194</v>
      </c>
      <c r="H132" s="1">
        <v>806</v>
      </c>
      <c r="I132" s="1">
        <v>1018</v>
      </c>
      <c r="J132" s="1">
        <v>80</v>
      </c>
      <c r="K132" s="1">
        <v>95</v>
      </c>
      <c r="L132" s="1">
        <v>1213</v>
      </c>
      <c r="M132" s="1">
        <v>1250</v>
      </c>
      <c r="N132" s="1">
        <v>158</v>
      </c>
      <c r="O132" s="1">
        <v>59</v>
      </c>
      <c r="P132" s="1">
        <v>28</v>
      </c>
      <c r="Q132" s="1">
        <v>27</v>
      </c>
      <c r="R132" s="9">
        <f>SUM(B132+D132+F132+H132+J132+L132+N132+P132)</f>
        <v>2633</v>
      </c>
      <c r="S132" s="9">
        <f>SUM(C132+E132+G132+I132+K132+M132+O132+Q132)</f>
        <v>2768</v>
      </c>
    </row>
    <row r="133" spans="1:19" ht="12.75">
      <c r="A133" s="1" t="s">
        <v>59</v>
      </c>
      <c r="B133" s="34">
        <v>91</v>
      </c>
      <c r="C133" s="34">
        <v>117</v>
      </c>
      <c r="D133" s="34">
        <v>0</v>
      </c>
      <c r="E133" s="1">
        <v>0</v>
      </c>
      <c r="F133" s="1">
        <v>44</v>
      </c>
      <c r="G133" s="1">
        <v>26</v>
      </c>
      <c r="H133" s="1">
        <v>192</v>
      </c>
      <c r="I133" s="1">
        <v>249</v>
      </c>
      <c r="J133" s="1">
        <v>71</v>
      </c>
      <c r="K133" s="1">
        <v>62</v>
      </c>
      <c r="L133" s="1">
        <v>396</v>
      </c>
      <c r="M133" s="1">
        <v>314</v>
      </c>
      <c r="N133" s="1">
        <v>0</v>
      </c>
      <c r="O133" s="1">
        <v>0</v>
      </c>
      <c r="P133" s="1">
        <v>13</v>
      </c>
      <c r="Q133" s="1">
        <v>14</v>
      </c>
      <c r="R133" s="9">
        <f aca="true" t="shared" si="20" ref="R133:R140">SUM(B133+D133+F133+H133+J133+L133+N133+P133)</f>
        <v>807</v>
      </c>
      <c r="S133" s="9">
        <f aca="true" t="shared" si="21" ref="S133:S140">SUM(C133+E133+G133+I133+K133+M133+O133+Q133)</f>
        <v>782</v>
      </c>
    </row>
    <row r="134" spans="1:19" ht="12.75">
      <c r="A134" s="1" t="s">
        <v>3</v>
      </c>
      <c r="B134" s="34">
        <v>59</v>
      </c>
      <c r="C134" s="34">
        <v>84</v>
      </c>
      <c r="D134" s="34">
        <v>0</v>
      </c>
      <c r="E134" s="1">
        <v>0</v>
      </c>
      <c r="F134" s="1">
        <v>76</v>
      </c>
      <c r="G134" s="1">
        <v>48</v>
      </c>
      <c r="H134" s="1">
        <v>148</v>
      </c>
      <c r="I134" s="1">
        <v>226</v>
      </c>
      <c r="J134" s="1">
        <v>0</v>
      </c>
      <c r="K134" s="1">
        <v>0</v>
      </c>
      <c r="L134" s="1">
        <v>590</v>
      </c>
      <c r="M134" s="1">
        <v>546</v>
      </c>
      <c r="N134" s="1">
        <v>0</v>
      </c>
      <c r="O134" s="1">
        <v>0</v>
      </c>
      <c r="P134" s="1">
        <v>13</v>
      </c>
      <c r="Q134" s="1">
        <v>14</v>
      </c>
      <c r="R134" s="9">
        <f t="shared" si="20"/>
        <v>886</v>
      </c>
      <c r="S134" s="9">
        <f t="shared" si="21"/>
        <v>918</v>
      </c>
    </row>
    <row r="135" spans="1:19" ht="12.75">
      <c r="A135" s="1" t="s">
        <v>59</v>
      </c>
      <c r="B135" s="34">
        <v>59</v>
      </c>
      <c r="C135" s="34">
        <v>83</v>
      </c>
      <c r="D135" s="34">
        <v>0</v>
      </c>
      <c r="E135" s="1">
        <v>0</v>
      </c>
      <c r="F135" s="1">
        <v>44</v>
      </c>
      <c r="G135" s="1">
        <v>26</v>
      </c>
      <c r="H135" s="1">
        <v>53</v>
      </c>
      <c r="I135" s="1">
        <v>83</v>
      </c>
      <c r="J135" s="1">
        <v>0</v>
      </c>
      <c r="K135" s="1">
        <v>0</v>
      </c>
      <c r="L135" s="1">
        <v>359</v>
      </c>
      <c r="M135" s="1">
        <v>268</v>
      </c>
      <c r="N135" s="1">
        <v>0</v>
      </c>
      <c r="O135" s="1">
        <v>0</v>
      </c>
      <c r="P135" s="1">
        <v>13</v>
      </c>
      <c r="Q135" s="1">
        <v>14</v>
      </c>
      <c r="R135" s="9">
        <f t="shared" si="20"/>
        <v>528</v>
      </c>
      <c r="S135" s="9">
        <f t="shared" si="21"/>
        <v>474</v>
      </c>
    </row>
    <row r="136" spans="1:19" ht="12.75">
      <c r="A136" s="1" t="s">
        <v>4</v>
      </c>
      <c r="B136" s="34">
        <v>0</v>
      </c>
      <c r="C136" s="34">
        <v>0</v>
      </c>
      <c r="D136" s="34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9">
        <f t="shared" si="20"/>
        <v>0</v>
      </c>
      <c r="S136" s="9">
        <f t="shared" si="21"/>
        <v>0</v>
      </c>
    </row>
    <row r="137" spans="1:19" ht="12.75">
      <c r="A137" s="1" t="s">
        <v>59</v>
      </c>
      <c r="B137" s="34">
        <v>0</v>
      </c>
      <c r="C137" s="34">
        <v>0</v>
      </c>
      <c r="D137" s="34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9">
        <f t="shared" si="20"/>
        <v>0</v>
      </c>
      <c r="S137" s="9">
        <f t="shared" si="21"/>
        <v>0</v>
      </c>
    </row>
    <row r="138" spans="1:19" ht="12.75">
      <c r="A138" s="1" t="s">
        <v>5</v>
      </c>
      <c r="B138" s="34">
        <v>32</v>
      </c>
      <c r="C138" s="34">
        <v>39</v>
      </c>
      <c r="D138" s="34">
        <v>5</v>
      </c>
      <c r="E138" s="1">
        <v>2</v>
      </c>
      <c r="F138" s="1">
        <v>176</v>
      </c>
      <c r="G138" s="1">
        <v>146</v>
      </c>
      <c r="H138" s="1">
        <v>658</v>
      </c>
      <c r="I138" s="1">
        <v>792</v>
      </c>
      <c r="J138" s="1">
        <v>80</v>
      </c>
      <c r="K138" s="1">
        <v>95</v>
      </c>
      <c r="L138" s="1">
        <v>623</v>
      </c>
      <c r="M138" s="1">
        <v>704</v>
      </c>
      <c r="N138" s="1">
        <v>158</v>
      </c>
      <c r="O138" s="1">
        <v>59</v>
      </c>
      <c r="P138" s="1">
        <v>15</v>
      </c>
      <c r="Q138" s="1">
        <v>13</v>
      </c>
      <c r="R138" s="9">
        <f t="shared" si="20"/>
        <v>1747</v>
      </c>
      <c r="S138" s="9">
        <f t="shared" si="21"/>
        <v>1850</v>
      </c>
    </row>
    <row r="139" spans="1:19" ht="12.75">
      <c r="A139" s="1" t="s">
        <v>59</v>
      </c>
      <c r="B139" s="34">
        <v>32</v>
      </c>
      <c r="C139" s="34">
        <v>34</v>
      </c>
      <c r="D139" s="34">
        <v>0</v>
      </c>
      <c r="E139" s="1">
        <v>0</v>
      </c>
      <c r="F139" s="1">
        <v>0</v>
      </c>
      <c r="G139" s="1">
        <v>0</v>
      </c>
      <c r="H139" s="1">
        <v>139</v>
      </c>
      <c r="I139" s="1">
        <v>166</v>
      </c>
      <c r="J139" s="1">
        <v>71</v>
      </c>
      <c r="K139" s="1">
        <v>62</v>
      </c>
      <c r="L139" s="1">
        <v>37</v>
      </c>
      <c r="M139" s="1">
        <v>46</v>
      </c>
      <c r="N139" s="1">
        <v>0</v>
      </c>
      <c r="O139" s="1">
        <v>0</v>
      </c>
      <c r="P139" s="1">
        <v>0</v>
      </c>
      <c r="Q139" s="1">
        <v>0</v>
      </c>
      <c r="R139" s="9">
        <f t="shared" si="20"/>
        <v>279</v>
      </c>
      <c r="S139" s="9">
        <f t="shared" si="21"/>
        <v>308</v>
      </c>
    </row>
    <row r="140" spans="1:19" ht="12.75">
      <c r="A140" s="1" t="s">
        <v>6</v>
      </c>
      <c r="B140" s="34">
        <v>0</v>
      </c>
      <c r="C140" s="34">
        <v>0</v>
      </c>
      <c r="D140" s="34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9">
        <f t="shared" si="20"/>
        <v>0</v>
      </c>
      <c r="S140" s="9">
        <f t="shared" si="21"/>
        <v>0</v>
      </c>
    </row>
    <row r="143" spans="1:19" ht="12.75">
      <c r="A143" s="111" t="s">
        <v>67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</row>
    <row r="144" spans="1:19" ht="21" customHeight="1">
      <c r="A144" s="3"/>
      <c r="B144" s="104" t="s">
        <v>41</v>
      </c>
      <c r="C144" s="104"/>
      <c r="D144" s="110" t="s">
        <v>7</v>
      </c>
      <c r="E144" s="106"/>
      <c r="F144" s="105" t="s">
        <v>8</v>
      </c>
      <c r="G144" s="106"/>
      <c r="H144" s="105" t="s">
        <v>46</v>
      </c>
      <c r="I144" s="106"/>
      <c r="J144" s="105" t="s">
        <v>50</v>
      </c>
      <c r="K144" s="106"/>
      <c r="L144" s="105" t="s">
        <v>47</v>
      </c>
      <c r="M144" s="106"/>
      <c r="N144" s="105" t="s">
        <v>9</v>
      </c>
      <c r="O144" s="106"/>
      <c r="P144" s="105" t="s">
        <v>10</v>
      </c>
      <c r="Q144" s="106"/>
      <c r="R144" s="107" t="s">
        <v>11</v>
      </c>
      <c r="S144" s="108"/>
    </row>
    <row r="145" spans="1:19" ht="33.75">
      <c r="A145" s="70"/>
      <c r="B145" s="53" t="s">
        <v>65</v>
      </c>
      <c r="C145" s="53" t="s">
        <v>66</v>
      </c>
      <c r="D145" s="52" t="s">
        <v>65</v>
      </c>
      <c r="E145" s="53" t="s">
        <v>66</v>
      </c>
      <c r="F145" s="52" t="s">
        <v>65</v>
      </c>
      <c r="G145" s="53" t="s">
        <v>66</v>
      </c>
      <c r="H145" s="52" t="s">
        <v>65</v>
      </c>
      <c r="I145" s="53" t="s">
        <v>66</v>
      </c>
      <c r="J145" s="52" t="s">
        <v>65</v>
      </c>
      <c r="K145" s="53" t="s">
        <v>66</v>
      </c>
      <c r="L145" s="52" t="s">
        <v>65</v>
      </c>
      <c r="M145" s="53" t="s">
        <v>66</v>
      </c>
      <c r="N145" s="52" t="s">
        <v>65</v>
      </c>
      <c r="O145" s="53" t="s">
        <v>66</v>
      </c>
      <c r="P145" s="52" t="s">
        <v>65</v>
      </c>
      <c r="Q145" s="53" t="s">
        <v>66</v>
      </c>
      <c r="R145" s="67" t="s">
        <v>65</v>
      </c>
      <c r="S145" s="68" t="s">
        <v>66</v>
      </c>
    </row>
    <row r="146" spans="1:19" ht="12.75">
      <c r="A146" s="1" t="s">
        <v>1</v>
      </c>
      <c r="B146" s="76">
        <v>115</v>
      </c>
      <c r="C146" s="76">
        <v>124</v>
      </c>
      <c r="D146" s="76">
        <v>3</v>
      </c>
      <c r="E146" s="76">
        <v>3</v>
      </c>
      <c r="F146" s="76">
        <v>171</v>
      </c>
      <c r="G146" s="76">
        <v>149</v>
      </c>
      <c r="H146" s="76">
        <v>963</v>
      </c>
      <c r="I146" s="76">
        <v>927</v>
      </c>
      <c r="J146" s="76">
        <v>85</v>
      </c>
      <c r="K146" s="76">
        <v>86</v>
      </c>
      <c r="L146" s="76">
        <v>1131</v>
      </c>
      <c r="M146" s="76">
        <v>1105</v>
      </c>
      <c r="N146" s="76">
        <v>26</v>
      </c>
      <c r="O146" s="76">
        <v>20</v>
      </c>
      <c r="P146" s="76">
        <v>23</v>
      </c>
      <c r="Q146" s="76">
        <v>32</v>
      </c>
      <c r="R146" s="75">
        <f>SUM(B146+D146+F146+H146+J146+L146+N146+P146)</f>
        <v>2517</v>
      </c>
      <c r="S146" s="75">
        <f>SUM(C146+E146+G146+I146+K146+M146+O146+Q146)</f>
        <v>2446</v>
      </c>
    </row>
    <row r="147" spans="1:19" ht="12.75">
      <c r="A147" s="1" t="s">
        <v>59</v>
      </c>
      <c r="B147" s="76">
        <v>111</v>
      </c>
      <c r="C147" s="76">
        <v>104</v>
      </c>
      <c r="D147" s="76">
        <f>SUM(D149,D151,D153)</f>
        <v>0</v>
      </c>
      <c r="E147" s="76">
        <v>0</v>
      </c>
      <c r="F147" s="76">
        <v>3</v>
      </c>
      <c r="G147" s="76">
        <v>1</v>
      </c>
      <c r="H147" s="76">
        <v>256</v>
      </c>
      <c r="I147" s="76">
        <v>249</v>
      </c>
      <c r="J147" s="76">
        <v>56</v>
      </c>
      <c r="K147" s="76">
        <v>59</v>
      </c>
      <c r="L147" s="76">
        <v>310</v>
      </c>
      <c r="M147" s="76">
        <v>211</v>
      </c>
      <c r="N147" s="76">
        <f>SUM(N149,N151,N153)</f>
        <v>0</v>
      </c>
      <c r="O147" s="76">
        <v>0</v>
      </c>
      <c r="P147" s="76">
        <v>14</v>
      </c>
      <c r="Q147" s="76">
        <v>16</v>
      </c>
      <c r="R147" s="75">
        <f aca="true" t="shared" si="22" ref="R147:S154">SUM(B147+D147+F147+H147+J147+L147+N147+P147)</f>
        <v>750</v>
      </c>
      <c r="S147" s="75">
        <f t="shared" si="22"/>
        <v>640</v>
      </c>
    </row>
    <row r="148" spans="1:19" ht="12.75">
      <c r="A148" s="1" t="s">
        <v>3</v>
      </c>
      <c r="B148" s="76">
        <v>82</v>
      </c>
      <c r="C148" s="76">
        <v>82</v>
      </c>
      <c r="D148" s="76">
        <v>0</v>
      </c>
      <c r="E148" s="76">
        <v>0</v>
      </c>
      <c r="F148" s="76">
        <v>44</v>
      </c>
      <c r="G148" s="76">
        <v>32</v>
      </c>
      <c r="H148" s="76">
        <v>221</v>
      </c>
      <c r="I148" s="76">
        <v>246</v>
      </c>
      <c r="J148" s="76">
        <v>0</v>
      </c>
      <c r="K148" s="76">
        <v>0</v>
      </c>
      <c r="L148" s="76">
        <v>530</v>
      </c>
      <c r="M148" s="76">
        <v>482</v>
      </c>
      <c r="N148" s="76">
        <v>0</v>
      </c>
      <c r="O148" s="76">
        <v>0</v>
      </c>
      <c r="P148" s="76">
        <v>14</v>
      </c>
      <c r="Q148" s="76">
        <v>16</v>
      </c>
      <c r="R148" s="75">
        <f t="shared" si="22"/>
        <v>891</v>
      </c>
      <c r="S148" s="75">
        <f t="shared" si="22"/>
        <v>858</v>
      </c>
    </row>
    <row r="149" spans="1:19" ht="12.75">
      <c r="A149" s="1" t="s">
        <v>59</v>
      </c>
      <c r="B149" s="76">
        <v>82</v>
      </c>
      <c r="C149" s="76">
        <v>74</v>
      </c>
      <c r="D149" s="77">
        <v>0</v>
      </c>
      <c r="E149" s="76">
        <v>0</v>
      </c>
      <c r="F149" s="76">
        <v>3</v>
      </c>
      <c r="G149" s="76">
        <v>1</v>
      </c>
      <c r="H149" s="76">
        <v>83</v>
      </c>
      <c r="I149" s="76">
        <v>104</v>
      </c>
      <c r="J149" s="76">
        <v>0</v>
      </c>
      <c r="K149" s="76">
        <v>0</v>
      </c>
      <c r="L149" s="76">
        <v>267</v>
      </c>
      <c r="M149" s="76">
        <v>172</v>
      </c>
      <c r="N149" s="76">
        <v>0</v>
      </c>
      <c r="O149" s="76">
        <v>0</v>
      </c>
      <c r="P149" s="76">
        <v>14</v>
      </c>
      <c r="Q149" s="76">
        <v>16</v>
      </c>
      <c r="R149" s="75">
        <f t="shared" si="22"/>
        <v>449</v>
      </c>
      <c r="S149" s="75">
        <f t="shared" si="22"/>
        <v>367</v>
      </c>
    </row>
    <row r="150" spans="1:19" ht="12.75">
      <c r="A150" s="1" t="s">
        <v>4</v>
      </c>
      <c r="B150" s="76">
        <v>0</v>
      </c>
      <c r="C150" s="76">
        <v>0</v>
      </c>
      <c r="D150" s="77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5">
        <f t="shared" si="22"/>
        <v>0</v>
      </c>
      <c r="S150" s="75">
        <f t="shared" si="22"/>
        <v>0</v>
      </c>
    </row>
    <row r="151" spans="1:19" ht="12.75">
      <c r="A151" s="1" t="s">
        <v>59</v>
      </c>
      <c r="B151" s="76">
        <v>0</v>
      </c>
      <c r="C151" s="76">
        <v>0</v>
      </c>
      <c r="D151" s="77">
        <v>0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5">
        <f t="shared" si="22"/>
        <v>0</v>
      </c>
      <c r="S151" s="75">
        <f t="shared" si="22"/>
        <v>0</v>
      </c>
    </row>
    <row r="152" spans="1:19" ht="12.75">
      <c r="A152" s="1" t="s">
        <v>5</v>
      </c>
      <c r="B152" s="76">
        <v>33</v>
      </c>
      <c r="C152" s="76">
        <v>42</v>
      </c>
      <c r="D152" s="77">
        <v>3</v>
      </c>
      <c r="E152" s="76">
        <v>3</v>
      </c>
      <c r="F152" s="76">
        <v>127</v>
      </c>
      <c r="G152" s="76">
        <v>117</v>
      </c>
      <c r="H152" s="76">
        <v>742</v>
      </c>
      <c r="I152" s="76">
        <v>681</v>
      </c>
      <c r="J152" s="76">
        <v>85</v>
      </c>
      <c r="K152" s="76">
        <v>86</v>
      </c>
      <c r="L152" s="76">
        <v>601</v>
      </c>
      <c r="M152" s="76">
        <v>623</v>
      </c>
      <c r="N152" s="76">
        <v>26</v>
      </c>
      <c r="O152" s="76">
        <v>20</v>
      </c>
      <c r="P152" s="76">
        <v>9</v>
      </c>
      <c r="Q152" s="76">
        <v>16</v>
      </c>
      <c r="R152" s="75">
        <f t="shared" si="22"/>
        <v>1626</v>
      </c>
      <c r="S152" s="75">
        <f t="shared" si="22"/>
        <v>1588</v>
      </c>
    </row>
    <row r="153" spans="1:19" ht="12.75">
      <c r="A153" s="1" t="s">
        <v>59</v>
      </c>
      <c r="B153" s="76">
        <v>29</v>
      </c>
      <c r="C153" s="76">
        <v>30</v>
      </c>
      <c r="D153" s="77">
        <v>0</v>
      </c>
      <c r="E153" s="76">
        <v>0</v>
      </c>
      <c r="F153" s="76">
        <v>0</v>
      </c>
      <c r="G153" s="76">
        <v>0</v>
      </c>
      <c r="H153" s="76">
        <v>173</v>
      </c>
      <c r="I153" s="76">
        <v>145</v>
      </c>
      <c r="J153" s="76">
        <v>56</v>
      </c>
      <c r="K153" s="76">
        <v>59</v>
      </c>
      <c r="L153" s="76">
        <v>43</v>
      </c>
      <c r="M153" s="76">
        <v>39</v>
      </c>
      <c r="N153" s="76">
        <v>0</v>
      </c>
      <c r="O153" s="76">
        <v>0</v>
      </c>
      <c r="P153" s="76">
        <v>0</v>
      </c>
      <c r="Q153" s="76">
        <v>0</v>
      </c>
      <c r="R153" s="75">
        <f t="shared" si="22"/>
        <v>301</v>
      </c>
      <c r="S153" s="75">
        <f t="shared" si="22"/>
        <v>273</v>
      </c>
    </row>
    <row r="154" spans="1:19" ht="12.75">
      <c r="A154" s="1" t="s">
        <v>6</v>
      </c>
      <c r="B154" s="76">
        <v>0</v>
      </c>
      <c r="C154" s="76">
        <v>0</v>
      </c>
      <c r="D154" s="77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5">
        <f t="shared" si="22"/>
        <v>0</v>
      </c>
      <c r="S154" s="75">
        <f t="shared" si="22"/>
        <v>0</v>
      </c>
    </row>
    <row r="157" spans="1:19" ht="12.75">
      <c r="A157" s="111" t="s">
        <v>67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</row>
    <row r="158" spans="1:19" ht="19.5" customHeight="1">
      <c r="A158" s="3"/>
      <c r="B158" s="104" t="s">
        <v>41</v>
      </c>
      <c r="C158" s="104"/>
      <c r="D158" s="110" t="s">
        <v>7</v>
      </c>
      <c r="E158" s="106"/>
      <c r="F158" s="105" t="s">
        <v>8</v>
      </c>
      <c r="G158" s="106"/>
      <c r="H158" s="105" t="s">
        <v>46</v>
      </c>
      <c r="I158" s="106"/>
      <c r="J158" s="105" t="s">
        <v>50</v>
      </c>
      <c r="K158" s="106"/>
      <c r="L158" s="105" t="s">
        <v>47</v>
      </c>
      <c r="M158" s="106"/>
      <c r="N158" s="105" t="s">
        <v>9</v>
      </c>
      <c r="O158" s="106"/>
      <c r="P158" s="105" t="s">
        <v>10</v>
      </c>
      <c r="Q158" s="106"/>
      <c r="R158" s="107" t="s">
        <v>11</v>
      </c>
      <c r="S158" s="108"/>
    </row>
    <row r="159" spans="1:19" ht="33.75">
      <c r="A159" s="70"/>
      <c r="B159" s="53" t="s">
        <v>76</v>
      </c>
      <c r="C159" s="53" t="s">
        <v>77</v>
      </c>
      <c r="D159" s="52" t="s">
        <v>76</v>
      </c>
      <c r="E159" s="53" t="s">
        <v>77</v>
      </c>
      <c r="F159" s="52" t="s">
        <v>76</v>
      </c>
      <c r="G159" s="53" t="s">
        <v>77</v>
      </c>
      <c r="H159" s="52" t="s">
        <v>76</v>
      </c>
      <c r="I159" s="53" t="s">
        <v>77</v>
      </c>
      <c r="J159" s="52" t="s">
        <v>76</v>
      </c>
      <c r="K159" s="53" t="s">
        <v>77</v>
      </c>
      <c r="L159" s="52" t="s">
        <v>76</v>
      </c>
      <c r="M159" s="53" t="s">
        <v>77</v>
      </c>
      <c r="N159" s="52" t="s">
        <v>76</v>
      </c>
      <c r="O159" s="53" t="s">
        <v>77</v>
      </c>
      <c r="P159" s="52" t="s">
        <v>76</v>
      </c>
      <c r="Q159" s="53" t="s">
        <v>77</v>
      </c>
      <c r="R159" s="67" t="s">
        <v>76</v>
      </c>
      <c r="S159" s="68" t="s">
        <v>77</v>
      </c>
    </row>
    <row r="160" spans="1:19" ht="12.75">
      <c r="A160" s="1" t="s">
        <v>1</v>
      </c>
      <c r="B160" s="76">
        <v>113</v>
      </c>
      <c r="C160" s="76">
        <v>84</v>
      </c>
      <c r="D160" s="76">
        <v>2</v>
      </c>
      <c r="E160" s="76">
        <v>1</v>
      </c>
      <c r="F160" s="76">
        <v>123</v>
      </c>
      <c r="G160" s="76">
        <v>104</v>
      </c>
      <c r="H160" s="76">
        <v>862</v>
      </c>
      <c r="I160" s="76">
        <v>762</v>
      </c>
      <c r="J160" s="76">
        <v>81</v>
      </c>
      <c r="K160" s="76">
        <v>59</v>
      </c>
      <c r="L160" s="76">
        <v>1039</v>
      </c>
      <c r="M160" s="76">
        <v>1019</v>
      </c>
      <c r="N160" s="76">
        <v>23</v>
      </c>
      <c r="O160" s="76">
        <v>9</v>
      </c>
      <c r="P160" s="76">
        <v>28</v>
      </c>
      <c r="Q160" s="77">
        <v>38</v>
      </c>
      <c r="R160" s="75">
        <f>SUM(B160+D160+F160+H160+J160+L160+N160+P160)</f>
        <v>2271</v>
      </c>
      <c r="S160" s="75">
        <f>SUM(C160+E160+G160+I160+K160+M160+O160+Q160)</f>
        <v>2076</v>
      </c>
    </row>
    <row r="161" spans="1:19" ht="12.75">
      <c r="A161" s="1" t="s">
        <v>59</v>
      </c>
      <c r="B161" s="76">
        <v>96</v>
      </c>
      <c r="C161" s="76">
        <v>59</v>
      </c>
      <c r="D161" s="76">
        <v>0</v>
      </c>
      <c r="E161" s="76">
        <v>0</v>
      </c>
      <c r="F161" s="76">
        <v>0</v>
      </c>
      <c r="G161" s="76">
        <v>0</v>
      </c>
      <c r="H161" s="76">
        <v>237</v>
      </c>
      <c r="I161" s="76">
        <v>181</v>
      </c>
      <c r="J161" s="76">
        <v>53</v>
      </c>
      <c r="K161" s="76">
        <v>39</v>
      </c>
      <c r="L161" s="76">
        <v>200</v>
      </c>
      <c r="M161" s="76">
        <v>149</v>
      </c>
      <c r="N161" s="76">
        <v>0</v>
      </c>
      <c r="O161" s="76">
        <v>0</v>
      </c>
      <c r="P161" s="76">
        <v>15</v>
      </c>
      <c r="Q161" s="77">
        <v>18</v>
      </c>
      <c r="R161" s="75">
        <f aca="true" t="shared" si="23" ref="R161:R168">SUM(B161+D161+F161+H161+J161+L161+N161+P161)</f>
        <v>601</v>
      </c>
      <c r="S161" s="75">
        <f aca="true" t="shared" si="24" ref="S161:S168">SUM(C161+E161+G161+I161+K161+M161+O161+Q161)</f>
        <v>446</v>
      </c>
    </row>
    <row r="162" spans="1:19" ht="12.75">
      <c r="A162" s="1" t="s">
        <v>3</v>
      </c>
      <c r="B162" s="76">
        <v>80</v>
      </c>
      <c r="C162" s="76">
        <v>50</v>
      </c>
      <c r="D162" s="76">
        <v>0</v>
      </c>
      <c r="E162" s="76">
        <v>0</v>
      </c>
      <c r="F162" s="76">
        <v>25</v>
      </c>
      <c r="G162" s="76">
        <v>21</v>
      </c>
      <c r="H162" s="76">
        <v>239</v>
      </c>
      <c r="I162" s="76">
        <v>229</v>
      </c>
      <c r="J162" s="76">
        <v>0</v>
      </c>
      <c r="K162" s="76">
        <v>0</v>
      </c>
      <c r="L162" s="76">
        <v>464</v>
      </c>
      <c r="M162" s="76">
        <v>423</v>
      </c>
      <c r="N162" s="76">
        <v>0</v>
      </c>
      <c r="O162" s="76">
        <v>0</v>
      </c>
      <c r="P162" s="76">
        <v>15</v>
      </c>
      <c r="Q162" s="77">
        <v>18</v>
      </c>
      <c r="R162" s="75">
        <f t="shared" si="23"/>
        <v>823</v>
      </c>
      <c r="S162" s="75">
        <f t="shared" si="24"/>
        <v>741</v>
      </c>
    </row>
    <row r="163" spans="1:19" ht="12.75">
      <c r="A163" s="1" t="s">
        <v>59</v>
      </c>
      <c r="B163" s="76">
        <v>72</v>
      </c>
      <c r="C163" s="76">
        <v>38</v>
      </c>
      <c r="D163" s="76">
        <v>0</v>
      </c>
      <c r="E163" s="76">
        <v>0</v>
      </c>
      <c r="F163" s="76">
        <v>0</v>
      </c>
      <c r="G163" s="76">
        <v>0</v>
      </c>
      <c r="H163" s="76">
        <v>102</v>
      </c>
      <c r="I163" s="76">
        <v>88</v>
      </c>
      <c r="J163" s="76">
        <v>0</v>
      </c>
      <c r="K163" s="76">
        <v>0</v>
      </c>
      <c r="L163" s="76">
        <v>163</v>
      </c>
      <c r="M163" s="76">
        <v>114</v>
      </c>
      <c r="N163" s="76">
        <v>0</v>
      </c>
      <c r="O163" s="76">
        <v>0</v>
      </c>
      <c r="P163" s="76">
        <v>15</v>
      </c>
      <c r="Q163" s="77">
        <v>18</v>
      </c>
      <c r="R163" s="75">
        <f t="shared" si="23"/>
        <v>352</v>
      </c>
      <c r="S163" s="75">
        <f t="shared" si="24"/>
        <v>258</v>
      </c>
    </row>
    <row r="164" spans="1:19" ht="12.75">
      <c r="A164" s="1" t="s">
        <v>4</v>
      </c>
      <c r="B164" s="76">
        <v>0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7">
        <v>0</v>
      </c>
      <c r="R164" s="75">
        <f t="shared" si="23"/>
        <v>0</v>
      </c>
      <c r="S164" s="75">
        <f t="shared" si="24"/>
        <v>0</v>
      </c>
    </row>
    <row r="165" spans="1:19" ht="12.75">
      <c r="A165" s="1" t="s">
        <v>59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23"/>
        <v>0</v>
      </c>
      <c r="S165" s="75">
        <f t="shared" si="24"/>
        <v>0</v>
      </c>
    </row>
    <row r="166" spans="1:19" ht="12.75">
      <c r="A166" s="1" t="s">
        <v>5</v>
      </c>
      <c r="B166" s="76">
        <v>33</v>
      </c>
      <c r="C166" s="76">
        <v>34</v>
      </c>
      <c r="D166" s="76">
        <v>2</v>
      </c>
      <c r="E166" s="76">
        <v>1</v>
      </c>
      <c r="F166" s="76">
        <v>98</v>
      </c>
      <c r="G166" s="76">
        <v>83</v>
      </c>
      <c r="H166" s="76">
        <v>623</v>
      </c>
      <c r="I166" s="76">
        <v>533</v>
      </c>
      <c r="J166" s="76">
        <v>81</v>
      </c>
      <c r="K166" s="76">
        <v>59</v>
      </c>
      <c r="L166" s="76">
        <v>575</v>
      </c>
      <c r="M166" s="76">
        <v>596</v>
      </c>
      <c r="N166" s="76">
        <v>23</v>
      </c>
      <c r="O166" s="76">
        <v>9</v>
      </c>
      <c r="P166" s="76">
        <v>13</v>
      </c>
      <c r="Q166" s="77">
        <v>20</v>
      </c>
      <c r="R166" s="75">
        <f t="shared" si="23"/>
        <v>1448</v>
      </c>
      <c r="S166" s="75">
        <f t="shared" si="24"/>
        <v>1335</v>
      </c>
    </row>
    <row r="167" spans="1:19" ht="12.75">
      <c r="A167" s="1" t="s">
        <v>59</v>
      </c>
      <c r="B167" s="76">
        <v>24</v>
      </c>
      <c r="C167" s="76">
        <v>21</v>
      </c>
      <c r="D167" s="76">
        <v>0</v>
      </c>
      <c r="E167" s="76">
        <v>0</v>
      </c>
      <c r="F167" s="76">
        <v>0</v>
      </c>
      <c r="G167" s="76">
        <v>0</v>
      </c>
      <c r="H167" s="76">
        <v>135</v>
      </c>
      <c r="I167" s="76">
        <v>93</v>
      </c>
      <c r="J167" s="76">
        <v>53</v>
      </c>
      <c r="K167" s="76">
        <v>39</v>
      </c>
      <c r="L167" s="76">
        <v>37</v>
      </c>
      <c r="M167" s="76">
        <v>35</v>
      </c>
      <c r="N167" s="76">
        <v>0</v>
      </c>
      <c r="O167" s="76">
        <v>0</v>
      </c>
      <c r="P167" s="76">
        <v>0</v>
      </c>
      <c r="Q167" s="77">
        <v>0</v>
      </c>
      <c r="R167" s="75">
        <f t="shared" si="23"/>
        <v>249</v>
      </c>
      <c r="S167" s="75">
        <f t="shared" si="24"/>
        <v>188</v>
      </c>
    </row>
    <row r="168" spans="1:19" ht="12.75">
      <c r="A168" s="1" t="s">
        <v>6</v>
      </c>
      <c r="B168" s="76">
        <v>0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7">
        <v>0</v>
      </c>
      <c r="R168" s="75">
        <f t="shared" si="23"/>
        <v>0</v>
      </c>
      <c r="S168" s="75">
        <f t="shared" si="24"/>
        <v>0</v>
      </c>
    </row>
    <row r="171" spans="1:19" ht="12.75">
      <c r="A171" s="111" t="s">
        <v>67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3"/>
    </row>
    <row r="172" spans="1:19" ht="19.5" customHeight="1">
      <c r="A172" s="3"/>
      <c r="B172" s="104" t="s">
        <v>85</v>
      </c>
      <c r="C172" s="104"/>
      <c r="D172" s="110" t="s">
        <v>7</v>
      </c>
      <c r="E172" s="106"/>
      <c r="F172" s="105" t="s">
        <v>8</v>
      </c>
      <c r="G172" s="106"/>
      <c r="H172" s="105" t="s">
        <v>46</v>
      </c>
      <c r="I172" s="106"/>
      <c r="J172" s="105" t="s">
        <v>50</v>
      </c>
      <c r="K172" s="106"/>
      <c r="L172" s="105" t="s">
        <v>47</v>
      </c>
      <c r="M172" s="106"/>
      <c r="N172" s="105" t="s">
        <v>9</v>
      </c>
      <c r="O172" s="106"/>
      <c r="P172" s="105" t="s">
        <v>10</v>
      </c>
      <c r="Q172" s="106"/>
      <c r="R172" s="107" t="s">
        <v>11</v>
      </c>
      <c r="S172" s="108"/>
    </row>
    <row r="173" spans="1:19" ht="33.75">
      <c r="A173" s="50"/>
      <c r="B173" s="53" t="s">
        <v>78</v>
      </c>
      <c r="C173" s="53" t="s">
        <v>79</v>
      </c>
      <c r="D173" s="53" t="s">
        <v>78</v>
      </c>
      <c r="E173" s="53" t="s">
        <v>79</v>
      </c>
      <c r="F173" s="53" t="s">
        <v>78</v>
      </c>
      <c r="G173" s="53" t="s">
        <v>79</v>
      </c>
      <c r="H173" s="53" t="s">
        <v>78</v>
      </c>
      <c r="I173" s="53" t="s">
        <v>79</v>
      </c>
      <c r="J173" s="53" t="s">
        <v>78</v>
      </c>
      <c r="K173" s="53" t="s">
        <v>79</v>
      </c>
      <c r="L173" s="53" t="s">
        <v>78</v>
      </c>
      <c r="M173" s="53" t="s">
        <v>79</v>
      </c>
      <c r="N173" s="53" t="s">
        <v>78</v>
      </c>
      <c r="O173" s="53" t="s">
        <v>79</v>
      </c>
      <c r="P173" s="53" t="s">
        <v>78</v>
      </c>
      <c r="Q173" s="53" t="s">
        <v>79</v>
      </c>
      <c r="R173" s="68" t="s">
        <v>78</v>
      </c>
      <c r="S173" s="68" t="s">
        <v>79</v>
      </c>
    </row>
    <row r="174" spans="1:19" ht="12.75">
      <c r="A174" s="1" t="s">
        <v>1</v>
      </c>
      <c r="B174" s="76">
        <v>78</v>
      </c>
      <c r="C174" s="76">
        <v>72</v>
      </c>
      <c r="D174" s="76">
        <v>1</v>
      </c>
      <c r="E174" s="76">
        <v>1</v>
      </c>
      <c r="F174" s="76">
        <v>92</v>
      </c>
      <c r="G174" s="76">
        <v>84</v>
      </c>
      <c r="H174" s="76">
        <v>733</v>
      </c>
      <c r="I174" s="76">
        <v>614</v>
      </c>
      <c r="J174" s="76">
        <v>54</v>
      </c>
      <c r="K174" s="76">
        <v>20</v>
      </c>
      <c r="L174" s="76">
        <v>938</v>
      </c>
      <c r="M174" s="76">
        <v>970</v>
      </c>
      <c r="N174" s="76">
        <v>15</v>
      </c>
      <c r="O174" s="76">
        <v>0</v>
      </c>
      <c r="P174" s="76">
        <v>33</v>
      </c>
      <c r="Q174" s="77">
        <v>33</v>
      </c>
      <c r="R174" s="75">
        <f>SUM(B174+D174+F174+H174+J174+L174+N174+P174)</f>
        <v>1944</v>
      </c>
      <c r="S174" s="75">
        <f>SUM(C174+E174+G174+I174+K174+M174+O174+Q174)</f>
        <v>1794</v>
      </c>
    </row>
    <row r="175" spans="1:19" ht="12.75">
      <c r="A175" s="1" t="s">
        <v>59</v>
      </c>
      <c r="B175" s="76">
        <v>56</v>
      </c>
      <c r="C175" s="76">
        <v>51</v>
      </c>
      <c r="D175" s="76">
        <v>0</v>
      </c>
      <c r="E175" s="76">
        <v>0</v>
      </c>
      <c r="F175" s="76">
        <v>0</v>
      </c>
      <c r="G175" s="76">
        <v>0</v>
      </c>
      <c r="H175" s="76">
        <v>176</v>
      </c>
      <c r="I175" s="76">
        <v>107</v>
      </c>
      <c r="J175" s="76">
        <v>38</v>
      </c>
      <c r="K175" s="76">
        <v>8</v>
      </c>
      <c r="L175" s="76">
        <v>138</v>
      </c>
      <c r="M175" s="76">
        <v>86</v>
      </c>
      <c r="N175" s="76">
        <v>0</v>
      </c>
      <c r="O175" s="76">
        <v>0</v>
      </c>
      <c r="P175" s="76">
        <v>17</v>
      </c>
      <c r="Q175" s="77">
        <v>15</v>
      </c>
      <c r="R175" s="75">
        <f aca="true" t="shared" si="25" ref="R175:R182">SUM(B175+D175+F175+H175+J175+L175+N175+P175)</f>
        <v>425</v>
      </c>
      <c r="S175" s="75">
        <f aca="true" t="shared" si="26" ref="S175:S182">SUM(C175+E175+G175+I175+K175+M175+O175+Q175)</f>
        <v>267</v>
      </c>
    </row>
    <row r="176" spans="1:19" ht="12.75">
      <c r="A176" s="1" t="s">
        <v>3</v>
      </c>
      <c r="B176" s="76">
        <v>50</v>
      </c>
      <c r="C176" s="76">
        <v>49</v>
      </c>
      <c r="D176" s="76">
        <v>0</v>
      </c>
      <c r="E176" s="76">
        <v>0</v>
      </c>
      <c r="F176" s="76">
        <v>19</v>
      </c>
      <c r="G176" s="76">
        <v>15</v>
      </c>
      <c r="H176" s="76">
        <v>225</v>
      </c>
      <c r="I176" s="76">
        <v>207</v>
      </c>
      <c r="J176" s="76">
        <v>0</v>
      </c>
      <c r="K176" s="76">
        <v>0</v>
      </c>
      <c r="L176" s="76">
        <v>412</v>
      </c>
      <c r="M176" s="76">
        <v>392</v>
      </c>
      <c r="N176" s="76">
        <v>0</v>
      </c>
      <c r="O176" s="76">
        <v>0</v>
      </c>
      <c r="P176" s="76">
        <v>17</v>
      </c>
      <c r="Q176" s="77">
        <v>15</v>
      </c>
      <c r="R176" s="75">
        <f t="shared" si="25"/>
        <v>723</v>
      </c>
      <c r="S176" s="75">
        <f t="shared" si="26"/>
        <v>678</v>
      </c>
    </row>
    <row r="177" spans="1:19" ht="12.75">
      <c r="A177" s="1" t="s">
        <v>59</v>
      </c>
      <c r="B177" s="76">
        <v>38</v>
      </c>
      <c r="C177" s="76">
        <v>39</v>
      </c>
      <c r="D177" s="76">
        <v>0</v>
      </c>
      <c r="E177" s="76">
        <v>0</v>
      </c>
      <c r="F177" s="76">
        <v>0</v>
      </c>
      <c r="G177" s="76">
        <v>0</v>
      </c>
      <c r="H177" s="76">
        <v>85</v>
      </c>
      <c r="I177" s="76">
        <v>62</v>
      </c>
      <c r="J177" s="76">
        <v>0</v>
      </c>
      <c r="K177" s="76">
        <v>0</v>
      </c>
      <c r="L177" s="76">
        <v>109</v>
      </c>
      <c r="M177" s="76">
        <v>71</v>
      </c>
      <c r="N177" s="76">
        <v>0</v>
      </c>
      <c r="O177" s="76">
        <v>0</v>
      </c>
      <c r="P177" s="76">
        <v>17</v>
      </c>
      <c r="Q177" s="77">
        <v>15</v>
      </c>
      <c r="R177" s="75">
        <f t="shared" si="25"/>
        <v>249</v>
      </c>
      <c r="S177" s="75">
        <f t="shared" si="26"/>
        <v>187</v>
      </c>
    </row>
    <row r="178" spans="1:19" ht="12.75">
      <c r="A178" s="1" t="s">
        <v>4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7">
        <v>0</v>
      </c>
      <c r="R178" s="75">
        <f t="shared" si="25"/>
        <v>0</v>
      </c>
      <c r="S178" s="75">
        <f t="shared" si="26"/>
        <v>0</v>
      </c>
    </row>
    <row r="179" spans="1:19" ht="12.75">
      <c r="A179" s="1" t="s">
        <v>59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7">
        <v>0</v>
      </c>
      <c r="R179" s="75">
        <f t="shared" si="25"/>
        <v>0</v>
      </c>
      <c r="S179" s="75">
        <f t="shared" si="26"/>
        <v>0</v>
      </c>
    </row>
    <row r="180" spans="1:19" ht="12.75">
      <c r="A180" s="1" t="s">
        <v>5</v>
      </c>
      <c r="B180" s="76">
        <v>28</v>
      </c>
      <c r="C180" s="76">
        <v>23</v>
      </c>
      <c r="D180" s="76">
        <v>1</v>
      </c>
      <c r="E180" s="76">
        <v>1</v>
      </c>
      <c r="F180" s="76">
        <v>73</v>
      </c>
      <c r="G180" s="76">
        <v>69</v>
      </c>
      <c r="H180" s="76">
        <v>508</v>
      </c>
      <c r="I180" s="76">
        <v>407</v>
      </c>
      <c r="J180" s="76">
        <v>54</v>
      </c>
      <c r="K180" s="76">
        <v>20</v>
      </c>
      <c r="L180" s="76">
        <v>526</v>
      </c>
      <c r="M180" s="76">
        <v>578</v>
      </c>
      <c r="N180" s="76">
        <v>15</v>
      </c>
      <c r="O180" s="76">
        <v>0</v>
      </c>
      <c r="P180" s="76">
        <v>16</v>
      </c>
      <c r="Q180" s="77">
        <v>18</v>
      </c>
      <c r="R180" s="75">
        <f t="shared" si="25"/>
        <v>1221</v>
      </c>
      <c r="S180" s="75">
        <f t="shared" si="26"/>
        <v>1116</v>
      </c>
    </row>
    <row r="181" spans="1:19" ht="12.75">
      <c r="A181" s="1" t="s">
        <v>59</v>
      </c>
      <c r="B181" s="76">
        <v>18</v>
      </c>
      <c r="C181" s="76">
        <v>12</v>
      </c>
      <c r="D181" s="76">
        <v>0</v>
      </c>
      <c r="E181" s="76">
        <v>0</v>
      </c>
      <c r="F181" s="76">
        <v>0</v>
      </c>
      <c r="G181" s="76">
        <v>0</v>
      </c>
      <c r="H181" s="76">
        <v>91</v>
      </c>
      <c r="I181" s="76">
        <v>45</v>
      </c>
      <c r="J181" s="76">
        <v>38</v>
      </c>
      <c r="K181" s="76">
        <v>8</v>
      </c>
      <c r="L181" s="76">
        <v>29</v>
      </c>
      <c r="M181" s="76">
        <v>15</v>
      </c>
      <c r="N181" s="76">
        <v>0</v>
      </c>
      <c r="O181" s="76">
        <v>0</v>
      </c>
      <c r="P181" s="76">
        <v>0</v>
      </c>
      <c r="Q181" s="77">
        <v>0</v>
      </c>
      <c r="R181" s="75">
        <f t="shared" si="25"/>
        <v>176</v>
      </c>
      <c r="S181" s="75">
        <f t="shared" si="26"/>
        <v>80</v>
      </c>
    </row>
    <row r="182" spans="1:19" ht="12.75">
      <c r="A182" s="1" t="s">
        <v>6</v>
      </c>
      <c r="B182" s="76">
        <v>0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/>
      <c r="J182" s="76">
        <v>0</v>
      </c>
      <c r="K182" s="76">
        <v>0</v>
      </c>
      <c r="L182" s="76">
        <v>0</v>
      </c>
      <c r="M182" s="76"/>
      <c r="N182" s="76">
        <v>0</v>
      </c>
      <c r="O182" s="76">
        <v>0</v>
      </c>
      <c r="P182" s="76">
        <v>0</v>
      </c>
      <c r="Q182" s="77">
        <v>0</v>
      </c>
      <c r="R182" s="75">
        <f t="shared" si="25"/>
        <v>0</v>
      </c>
      <c r="S182" s="75">
        <f t="shared" si="26"/>
        <v>0</v>
      </c>
    </row>
    <row r="185" spans="1:19" ht="12.75">
      <c r="A185" s="111" t="s">
        <v>67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3"/>
    </row>
    <row r="186" spans="1:19" ht="21.75" customHeight="1">
      <c r="A186" s="3"/>
      <c r="B186" s="104" t="s">
        <v>85</v>
      </c>
      <c r="C186" s="104"/>
      <c r="D186" s="110" t="s">
        <v>7</v>
      </c>
      <c r="E186" s="106"/>
      <c r="F186" s="105" t="s">
        <v>8</v>
      </c>
      <c r="G186" s="106"/>
      <c r="H186" s="105" t="s">
        <v>46</v>
      </c>
      <c r="I186" s="106"/>
      <c r="J186" s="105" t="s">
        <v>50</v>
      </c>
      <c r="K186" s="106"/>
      <c r="L186" s="105" t="s">
        <v>47</v>
      </c>
      <c r="M186" s="106"/>
      <c r="N186" s="105" t="s">
        <v>9</v>
      </c>
      <c r="O186" s="106"/>
      <c r="P186" s="105" t="s">
        <v>10</v>
      </c>
      <c r="Q186" s="106"/>
      <c r="R186" s="107" t="s">
        <v>11</v>
      </c>
      <c r="S186" s="108"/>
    </row>
    <row r="187" spans="1:19" ht="33.75">
      <c r="A187" s="70"/>
      <c r="B187" s="53" t="s">
        <v>80</v>
      </c>
      <c r="C187" s="53" t="s">
        <v>81</v>
      </c>
      <c r="D187" s="53" t="s">
        <v>80</v>
      </c>
      <c r="E187" s="53" t="s">
        <v>81</v>
      </c>
      <c r="F187" s="53" t="s">
        <v>80</v>
      </c>
      <c r="G187" s="53" t="s">
        <v>81</v>
      </c>
      <c r="H187" s="53" t="s">
        <v>80</v>
      </c>
      <c r="I187" s="53" t="s">
        <v>81</v>
      </c>
      <c r="J187" s="53" t="s">
        <v>80</v>
      </c>
      <c r="K187" s="53" t="s">
        <v>81</v>
      </c>
      <c r="L187" s="53" t="s">
        <v>80</v>
      </c>
      <c r="M187" s="53" t="s">
        <v>81</v>
      </c>
      <c r="N187" s="53" t="s">
        <v>80</v>
      </c>
      <c r="O187" s="53" t="s">
        <v>81</v>
      </c>
      <c r="P187" s="53" t="s">
        <v>80</v>
      </c>
      <c r="Q187" s="53" t="s">
        <v>81</v>
      </c>
      <c r="R187" s="68" t="s">
        <v>80</v>
      </c>
      <c r="S187" s="68" t="s">
        <v>81</v>
      </c>
    </row>
    <row r="188" spans="1:19" ht="12.75">
      <c r="A188" s="1" t="s">
        <v>1</v>
      </c>
      <c r="B188" s="76">
        <v>65</v>
      </c>
      <c r="C188" s="76">
        <v>79</v>
      </c>
      <c r="D188" s="76">
        <v>1</v>
      </c>
      <c r="E188" s="76">
        <v>0</v>
      </c>
      <c r="F188" s="76">
        <v>76</v>
      </c>
      <c r="G188" s="76">
        <v>0</v>
      </c>
      <c r="H188" s="76">
        <v>567</v>
      </c>
      <c r="I188" s="76">
        <v>463</v>
      </c>
      <c r="J188" s="76">
        <v>19</v>
      </c>
      <c r="K188" s="76">
        <v>7</v>
      </c>
      <c r="L188" s="76">
        <v>904</v>
      </c>
      <c r="M188" s="76">
        <v>961</v>
      </c>
      <c r="N188" s="76">
        <v>0</v>
      </c>
      <c r="O188" s="76">
        <v>0</v>
      </c>
      <c r="P188" s="76">
        <v>24</v>
      </c>
      <c r="Q188" s="77">
        <v>27</v>
      </c>
      <c r="R188" s="75">
        <f>SUM(B188+D188+F188+H188+J188+L188+N188+P188)</f>
        <v>1656</v>
      </c>
      <c r="S188" s="75">
        <f>SUM(C188+E188+G188+I188+K188+M188+O188+Q188)</f>
        <v>1537</v>
      </c>
    </row>
    <row r="189" spans="1:19" ht="12.75">
      <c r="A189" s="1" t="s">
        <v>59</v>
      </c>
      <c r="B189" s="76">
        <v>45</v>
      </c>
      <c r="C189" s="76">
        <v>59</v>
      </c>
      <c r="D189" s="76">
        <v>0</v>
      </c>
      <c r="E189" s="76">
        <v>0</v>
      </c>
      <c r="F189" s="76">
        <v>0</v>
      </c>
      <c r="G189" s="76">
        <v>0</v>
      </c>
      <c r="H189" s="76">
        <v>103</v>
      </c>
      <c r="I189" s="76">
        <v>34</v>
      </c>
      <c r="J189" s="76">
        <v>6</v>
      </c>
      <c r="K189" s="76">
        <v>1</v>
      </c>
      <c r="L189" s="76">
        <v>85</v>
      </c>
      <c r="M189" s="76">
        <v>46</v>
      </c>
      <c r="N189" s="76">
        <v>0</v>
      </c>
      <c r="O189" s="76">
        <v>0</v>
      </c>
      <c r="P189" s="76">
        <v>12</v>
      </c>
      <c r="Q189" s="77">
        <v>18</v>
      </c>
      <c r="R189" s="75">
        <f aca="true" t="shared" si="27" ref="R189:R196">SUM(B189+D189+F189+H189+J189+L189+N189+P189)</f>
        <v>251</v>
      </c>
      <c r="S189" s="75">
        <f aca="true" t="shared" si="28" ref="S189:S196">SUM(C189+E189+G189+I189+K189+M189+O189+Q189)</f>
        <v>158</v>
      </c>
    </row>
    <row r="190" spans="1:19" ht="12.75">
      <c r="A190" s="1" t="s">
        <v>3</v>
      </c>
      <c r="B190" s="76">
        <v>46</v>
      </c>
      <c r="C190" s="76">
        <v>50</v>
      </c>
      <c r="D190" s="76">
        <v>0</v>
      </c>
      <c r="E190" s="76">
        <v>0</v>
      </c>
      <c r="F190" s="76">
        <v>13</v>
      </c>
      <c r="G190" s="76">
        <v>0</v>
      </c>
      <c r="H190" s="76">
        <v>201</v>
      </c>
      <c r="I190" s="76">
        <v>152</v>
      </c>
      <c r="J190" s="76">
        <v>0</v>
      </c>
      <c r="K190" s="76">
        <v>0</v>
      </c>
      <c r="L190" s="76">
        <v>381</v>
      </c>
      <c r="M190" s="76">
        <v>360</v>
      </c>
      <c r="N190" s="76">
        <v>0</v>
      </c>
      <c r="O190" s="76">
        <v>0</v>
      </c>
      <c r="P190" s="76">
        <v>12</v>
      </c>
      <c r="Q190" s="77">
        <v>18</v>
      </c>
      <c r="R190" s="75">
        <f t="shared" si="27"/>
        <v>653</v>
      </c>
      <c r="S190" s="75">
        <f t="shared" si="28"/>
        <v>580</v>
      </c>
    </row>
    <row r="191" spans="1:19" ht="12.75">
      <c r="A191" s="1" t="s">
        <v>59</v>
      </c>
      <c r="B191" s="76">
        <v>35</v>
      </c>
      <c r="C191" s="76">
        <v>38</v>
      </c>
      <c r="D191" s="76">
        <v>0</v>
      </c>
      <c r="E191" s="76">
        <v>0</v>
      </c>
      <c r="F191" s="76">
        <v>0</v>
      </c>
      <c r="G191" s="76">
        <v>0</v>
      </c>
      <c r="H191" s="76">
        <v>60</v>
      </c>
      <c r="I191" s="76">
        <v>14</v>
      </c>
      <c r="J191" s="76">
        <v>0</v>
      </c>
      <c r="K191" s="76">
        <v>0</v>
      </c>
      <c r="L191" s="76">
        <v>72</v>
      </c>
      <c r="M191" s="76">
        <v>35</v>
      </c>
      <c r="N191" s="76">
        <v>0</v>
      </c>
      <c r="O191" s="76">
        <v>0</v>
      </c>
      <c r="P191" s="76">
        <v>12</v>
      </c>
      <c r="Q191" s="77">
        <v>18</v>
      </c>
      <c r="R191" s="75">
        <f t="shared" si="27"/>
        <v>179</v>
      </c>
      <c r="S191" s="75">
        <f t="shared" si="28"/>
        <v>105</v>
      </c>
    </row>
    <row r="192" spans="1:19" ht="12.75">
      <c r="A192" s="1" t="s">
        <v>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7">
        <v>0</v>
      </c>
      <c r="R192" s="75">
        <f t="shared" si="27"/>
        <v>0</v>
      </c>
      <c r="S192" s="75">
        <f t="shared" si="28"/>
        <v>0</v>
      </c>
    </row>
    <row r="193" spans="1:19" ht="12.75">
      <c r="A193" s="1" t="s">
        <v>59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7">
        <v>0</v>
      </c>
      <c r="R193" s="75">
        <f t="shared" si="27"/>
        <v>0</v>
      </c>
      <c r="S193" s="75">
        <f t="shared" si="28"/>
        <v>0</v>
      </c>
    </row>
    <row r="194" spans="1:19" ht="12.75">
      <c r="A194" s="1" t="s">
        <v>5</v>
      </c>
      <c r="B194" s="76">
        <v>19</v>
      </c>
      <c r="C194" s="76">
        <v>29</v>
      </c>
      <c r="D194" s="76">
        <v>1</v>
      </c>
      <c r="E194" s="76">
        <v>0</v>
      </c>
      <c r="F194" s="76">
        <v>63</v>
      </c>
      <c r="G194" s="76">
        <v>0</v>
      </c>
      <c r="H194" s="76">
        <v>366</v>
      </c>
      <c r="I194" s="76">
        <v>311</v>
      </c>
      <c r="J194" s="76">
        <v>19</v>
      </c>
      <c r="K194" s="76">
        <v>7</v>
      </c>
      <c r="L194" s="76">
        <v>523</v>
      </c>
      <c r="M194" s="76">
        <v>601</v>
      </c>
      <c r="N194" s="76">
        <v>0</v>
      </c>
      <c r="O194" s="76">
        <v>0</v>
      </c>
      <c r="P194" s="76">
        <v>12</v>
      </c>
      <c r="Q194" s="77">
        <v>9</v>
      </c>
      <c r="R194" s="75">
        <f t="shared" si="27"/>
        <v>1003</v>
      </c>
      <c r="S194" s="75">
        <f t="shared" si="28"/>
        <v>957</v>
      </c>
    </row>
    <row r="195" spans="1:19" ht="12.75">
      <c r="A195" s="1" t="s">
        <v>59</v>
      </c>
      <c r="B195" s="76">
        <v>10</v>
      </c>
      <c r="C195" s="76">
        <v>21</v>
      </c>
      <c r="D195" s="76">
        <v>0</v>
      </c>
      <c r="E195" s="76">
        <v>0</v>
      </c>
      <c r="F195" s="76">
        <v>0</v>
      </c>
      <c r="G195" s="76">
        <v>0</v>
      </c>
      <c r="H195" s="76">
        <v>43</v>
      </c>
      <c r="I195" s="76">
        <v>20</v>
      </c>
      <c r="J195" s="76">
        <v>6</v>
      </c>
      <c r="K195" s="76">
        <v>1</v>
      </c>
      <c r="L195" s="76">
        <v>13</v>
      </c>
      <c r="M195" s="76">
        <v>11</v>
      </c>
      <c r="N195" s="76">
        <v>0</v>
      </c>
      <c r="O195" s="76">
        <v>0</v>
      </c>
      <c r="P195" s="76">
        <v>0</v>
      </c>
      <c r="Q195" s="77">
        <v>0</v>
      </c>
      <c r="R195" s="75">
        <f t="shared" si="27"/>
        <v>72</v>
      </c>
      <c r="S195" s="75">
        <f t="shared" si="28"/>
        <v>53</v>
      </c>
    </row>
    <row r="196" spans="1:19" ht="12.75">
      <c r="A196" s="1" t="s">
        <v>6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7">
        <v>0</v>
      </c>
      <c r="R196" s="75">
        <f t="shared" si="27"/>
        <v>0</v>
      </c>
      <c r="S196" s="75">
        <f t="shared" si="28"/>
        <v>0</v>
      </c>
    </row>
    <row r="199" spans="1:19" ht="12.75">
      <c r="A199" s="111" t="s">
        <v>67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</row>
    <row r="200" spans="1:19" ht="18" customHeight="1">
      <c r="A200" s="3"/>
      <c r="B200" s="104" t="s">
        <v>85</v>
      </c>
      <c r="C200" s="104"/>
      <c r="D200" s="110" t="s">
        <v>7</v>
      </c>
      <c r="E200" s="106"/>
      <c r="F200" s="105" t="s">
        <v>8</v>
      </c>
      <c r="G200" s="106"/>
      <c r="H200" s="105" t="s">
        <v>46</v>
      </c>
      <c r="I200" s="106"/>
      <c r="J200" s="105" t="s">
        <v>50</v>
      </c>
      <c r="K200" s="106"/>
      <c r="L200" s="105" t="s">
        <v>47</v>
      </c>
      <c r="M200" s="106"/>
      <c r="N200" s="105" t="s">
        <v>9</v>
      </c>
      <c r="O200" s="106"/>
      <c r="P200" s="105" t="s">
        <v>10</v>
      </c>
      <c r="Q200" s="106"/>
      <c r="R200" s="107" t="s">
        <v>11</v>
      </c>
      <c r="S200" s="108"/>
    </row>
    <row r="201" spans="1:19" ht="33.75">
      <c r="A201" s="70"/>
      <c r="B201" s="53" t="s">
        <v>82</v>
      </c>
      <c r="C201" s="53" t="s">
        <v>83</v>
      </c>
      <c r="D201" s="53" t="s">
        <v>82</v>
      </c>
      <c r="E201" s="53" t="s">
        <v>83</v>
      </c>
      <c r="F201" s="53" t="s">
        <v>82</v>
      </c>
      <c r="G201" s="53" t="s">
        <v>83</v>
      </c>
      <c r="H201" s="53" t="s">
        <v>82</v>
      </c>
      <c r="I201" s="53" t="s">
        <v>83</v>
      </c>
      <c r="J201" s="53" t="s">
        <v>82</v>
      </c>
      <c r="K201" s="53" t="s">
        <v>83</v>
      </c>
      <c r="L201" s="53" t="s">
        <v>82</v>
      </c>
      <c r="M201" s="53" t="s">
        <v>83</v>
      </c>
      <c r="N201" s="53" t="s">
        <v>82</v>
      </c>
      <c r="O201" s="53" t="s">
        <v>83</v>
      </c>
      <c r="P201" s="53" t="s">
        <v>82</v>
      </c>
      <c r="Q201" s="53" t="s">
        <v>83</v>
      </c>
      <c r="R201" s="68" t="s">
        <v>82</v>
      </c>
      <c r="S201" s="68" t="s">
        <v>83</v>
      </c>
    </row>
    <row r="202" spans="1:19" ht="12.75">
      <c r="A202" s="1" t="s">
        <v>1</v>
      </c>
      <c r="B202" s="76">
        <v>70</v>
      </c>
      <c r="C202" s="76">
        <v>77</v>
      </c>
      <c r="D202" s="76">
        <v>0</v>
      </c>
      <c r="E202" s="76">
        <v>0</v>
      </c>
      <c r="F202" s="76">
        <v>0</v>
      </c>
      <c r="G202" s="76">
        <v>0</v>
      </c>
      <c r="H202" s="76">
        <v>428</v>
      </c>
      <c r="I202" s="76">
        <v>364</v>
      </c>
      <c r="J202" s="76">
        <v>18</v>
      </c>
      <c r="K202" s="76">
        <v>35</v>
      </c>
      <c r="L202" s="76">
        <v>909</v>
      </c>
      <c r="M202" s="76">
        <v>877</v>
      </c>
      <c r="N202" s="76">
        <v>13</v>
      </c>
      <c r="O202" s="76">
        <v>82</v>
      </c>
      <c r="P202" s="76">
        <v>29</v>
      </c>
      <c r="Q202" s="77">
        <v>29</v>
      </c>
      <c r="R202" s="75">
        <f>SUM(B202+D202+F202+H202+J202+L202+N202+P202)</f>
        <v>1467</v>
      </c>
      <c r="S202" s="75">
        <f>SUM(C202+E202+G202+I202+K202+M202+O202+Q202)</f>
        <v>1464</v>
      </c>
    </row>
    <row r="203" spans="1:19" ht="12.75">
      <c r="A203" s="1" t="s">
        <v>59</v>
      </c>
      <c r="B203" s="76">
        <v>54</v>
      </c>
      <c r="C203" s="76">
        <v>65</v>
      </c>
      <c r="D203" s="76">
        <v>0</v>
      </c>
      <c r="E203" s="76">
        <v>0</v>
      </c>
      <c r="F203" s="76">
        <v>0</v>
      </c>
      <c r="G203" s="76">
        <v>0</v>
      </c>
      <c r="H203" s="76">
        <v>32</v>
      </c>
      <c r="I203" s="76">
        <v>40</v>
      </c>
      <c r="J203" s="76">
        <v>15</v>
      </c>
      <c r="K203" s="76">
        <v>31</v>
      </c>
      <c r="L203" s="76">
        <v>46</v>
      </c>
      <c r="M203" s="76">
        <v>19</v>
      </c>
      <c r="N203" s="76">
        <v>0</v>
      </c>
      <c r="O203" s="76">
        <v>0</v>
      </c>
      <c r="P203" s="76">
        <v>19</v>
      </c>
      <c r="Q203" s="77">
        <v>16</v>
      </c>
      <c r="R203" s="75">
        <f aca="true" t="shared" si="29" ref="R203:R210">SUM(B203+D203+F203+H203+J203+L203+N203+P203)</f>
        <v>166</v>
      </c>
      <c r="S203" s="75">
        <f aca="true" t="shared" si="30" ref="S203:S210">SUM(C203+E203+G203+I203+K203+M203+O203+Q203)</f>
        <v>171</v>
      </c>
    </row>
    <row r="204" spans="1:19" ht="12.75">
      <c r="A204" s="1" t="s">
        <v>3</v>
      </c>
      <c r="B204" s="76">
        <v>49</v>
      </c>
      <c r="C204" s="76">
        <v>50</v>
      </c>
      <c r="D204" s="76">
        <v>0</v>
      </c>
      <c r="E204" s="76">
        <v>0</v>
      </c>
      <c r="F204" s="76">
        <v>0</v>
      </c>
      <c r="G204" s="76">
        <v>0</v>
      </c>
      <c r="H204" s="76">
        <v>148</v>
      </c>
      <c r="I204" s="76">
        <v>133</v>
      </c>
      <c r="J204" s="76">
        <v>0</v>
      </c>
      <c r="K204" s="76">
        <v>0</v>
      </c>
      <c r="L204" s="76">
        <v>346</v>
      </c>
      <c r="M204" s="76">
        <v>333</v>
      </c>
      <c r="N204" s="76">
        <v>0</v>
      </c>
      <c r="O204" s="76">
        <v>0</v>
      </c>
      <c r="P204" s="76">
        <v>19</v>
      </c>
      <c r="Q204" s="77">
        <v>16</v>
      </c>
      <c r="R204" s="75">
        <f t="shared" si="29"/>
        <v>562</v>
      </c>
      <c r="S204" s="75">
        <f t="shared" si="30"/>
        <v>532</v>
      </c>
    </row>
    <row r="205" spans="1:19" ht="12.75">
      <c r="A205" s="1" t="s">
        <v>59</v>
      </c>
      <c r="B205" s="76">
        <v>37</v>
      </c>
      <c r="C205" s="76">
        <v>42</v>
      </c>
      <c r="D205" s="76">
        <v>0</v>
      </c>
      <c r="E205" s="76">
        <v>0</v>
      </c>
      <c r="F205" s="76">
        <v>0</v>
      </c>
      <c r="G205" s="76">
        <v>0</v>
      </c>
      <c r="H205" s="76">
        <v>14</v>
      </c>
      <c r="I205" s="76">
        <v>21</v>
      </c>
      <c r="J205" s="76">
        <v>0</v>
      </c>
      <c r="K205" s="76">
        <v>0</v>
      </c>
      <c r="L205" s="76">
        <v>35</v>
      </c>
      <c r="M205" s="76">
        <v>13</v>
      </c>
      <c r="N205" s="76">
        <v>0</v>
      </c>
      <c r="O205" s="76">
        <v>0</v>
      </c>
      <c r="P205" s="76">
        <v>19</v>
      </c>
      <c r="Q205" s="77">
        <v>16</v>
      </c>
      <c r="R205" s="75">
        <f t="shared" si="29"/>
        <v>105</v>
      </c>
      <c r="S205" s="75">
        <f t="shared" si="30"/>
        <v>92</v>
      </c>
    </row>
    <row r="206" spans="1:19" ht="12.75">
      <c r="A206" s="1" t="s">
        <v>4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7">
        <v>0</v>
      </c>
      <c r="R206" s="75">
        <f t="shared" si="29"/>
        <v>0</v>
      </c>
      <c r="S206" s="75">
        <f t="shared" si="30"/>
        <v>0</v>
      </c>
    </row>
    <row r="207" spans="1:19" ht="12.75">
      <c r="A207" s="1" t="s">
        <v>59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7">
        <v>0</v>
      </c>
      <c r="R207" s="75">
        <f t="shared" si="29"/>
        <v>0</v>
      </c>
      <c r="S207" s="75">
        <f t="shared" si="30"/>
        <v>0</v>
      </c>
    </row>
    <row r="208" spans="1:19" ht="12.75">
      <c r="A208" s="1" t="s">
        <v>5</v>
      </c>
      <c r="B208" s="76">
        <v>21</v>
      </c>
      <c r="C208" s="76">
        <v>27</v>
      </c>
      <c r="D208" s="76">
        <v>0</v>
      </c>
      <c r="E208" s="76">
        <v>0</v>
      </c>
      <c r="F208" s="76">
        <v>0</v>
      </c>
      <c r="G208" s="76">
        <v>0</v>
      </c>
      <c r="H208" s="76">
        <v>280</v>
      </c>
      <c r="I208" s="76">
        <v>231</v>
      </c>
      <c r="J208" s="76">
        <v>18</v>
      </c>
      <c r="K208" s="76">
        <v>35</v>
      </c>
      <c r="L208" s="76">
        <v>563</v>
      </c>
      <c r="M208" s="76">
        <v>544</v>
      </c>
      <c r="N208" s="76">
        <v>13</v>
      </c>
      <c r="O208" s="76">
        <v>82</v>
      </c>
      <c r="P208" s="76">
        <v>10</v>
      </c>
      <c r="Q208" s="77">
        <v>13</v>
      </c>
      <c r="R208" s="75">
        <f t="shared" si="29"/>
        <v>905</v>
      </c>
      <c r="S208" s="75">
        <f t="shared" si="30"/>
        <v>932</v>
      </c>
    </row>
    <row r="209" spans="1:19" ht="12.75">
      <c r="A209" s="1" t="s">
        <v>59</v>
      </c>
      <c r="B209" s="76">
        <v>17</v>
      </c>
      <c r="C209" s="76">
        <v>23</v>
      </c>
      <c r="D209" s="76">
        <v>0</v>
      </c>
      <c r="E209" s="76">
        <v>0</v>
      </c>
      <c r="F209" s="76">
        <v>0</v>
      </c>
      <c r="G209" s="76">
        <v>0</v>
      </c>
      <c r="H209" s="76">
        <v>18</v>
      </c>
      <c r="I209" s="76">
        <v>19</v>
      </c>
      <c r="J209" s="76">
        <v>15</v>
      </c>
      <c r="K209" s="76">
        <v>31</v>
      </c>
      <c r="L209" s="76">
        <v>11</v>
      </c>
      <c r="M209" s="76">
        <v>6</v>
      </c>
      <c r="N209" s="76">
        <v>0</v>
      </c>
      <c r="O209" s="76">
        <v>0</v>
      </c>
      <c r="P209" s="76">
        <v>0</v>
      </c>
      <c r="Q209" s="77">
        <v>0</v>
      </c>
      <c r="R209" s="75">
        <f t="shared" si="29"/>
        <v>61</v>
      </c>
      <c r="S209" s="75">
        <f t="shared" si="30"/>
        <v>79</v>
      </c>
    </row>
    <row r="210" spans="1:19" ht="12.75">
      <c r="A210" s="1" t="s">
        <v>6</v>
      </c>
      <c r="B210" s="76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7">
        <v>0</v>
      </c>
      <c r="R210" s="75">
        <f t="shared" si="29"/>
        <v>0</v>
      </c>
      <c r="S210" s="75">
        <f t="shared" si="30"/>
        <v>0</v>
      </c>
    </row>
    <row r="213" spans="1:15" ht="12.75">
      <c r="A213" s="103" t="s">
        <v>67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ht="18" customHeight="1">
      <c r="A214" s="3"/>
      <c r="B214" s="104" t="s">
        <v>85</v>
      </c>
      <c r="C214" s="104"/>
      <c r="D214" s="105" t="s">
        <v>46</v>
      </c>
      <c r="E214" s="106"/>
      <c r="F214" s="105" t="s">
        <v>50</v>
      </c>
      <c r="G214" s="106"/>
      <c r="H214" s="105" t="s">
        <v>47</v>
      </c>
      <c r="I214" s="106"/>
      <c r="J214" s="105" t="s">
        <v>9</v>
      </c>
      <c r="K214" s="106"/>
      <c r="L214" s="105" t="s">
        <v>10</v>
      </c>
      <c r="M214" s="106"/>
      <c r="N214" s="107" t="s">
        <v>11</v>
      </c>
      <c r="O214" s="108"/>
    </row>
    <row r="215" spans="1:15" ht="33.75">
      <c r="A215" s="70"/>
      <c r="B215" s="53" t="s">
        <v>86</v>
      </c>
      <c r="C215" s="53" t="s">
        <v>87</v>
      </c>
      <c r="D215" s="53" t="s">
        <v>86</v>
      </c>
      <c r="E215" s="53" t="s">
        <v>87</v>
      </c>
      <c r="F215" s="53" t="s">
        <v>86</v>
      </c>
      <c r="G215" s="53" t="s">
        <v>87</v>
      </c>
      <c r="H215" s="53" t="s">
        <v>86</v>
      </c>
      <c r="I215" s="53" t="s">
        <v>87</v>
      </c>
      <c r="J215" s="53" t="s">
        <v>86</v>
      </c>
      <c r="K215" s="53" t="s">
        <v>87</v>
      </c>
      <c r="L215" s="53" t="s">
        <v>86</v>
      </c>
      <c r="M215" s="53" t="s">
        <v>87</v>
      </c>
      <c r="N215" s="68" t="s">
        <v>86</v>
      </c>
      <c r="O215" s="68" t="s">
        <v>87</v>
      </c>
    </row>
    <row r="216" spans="1:15" ht="12.75">
      <c r="A216" s="1" t="s">
        <v>1</v>
      </c>
      <c r="B216" s="76">
        <v>74</v>
      </c>
      <c r="C216" s="76">
        <v>77</v>
      </c>
      <c r="D216" s="76">
        <v>345</v>
      </c>
      <c r="E216" s="76">
        <v>291</v>
      </c>
      <c r="F216" s="76">
        <v>33</v>
      </c>
      <c r="G216" s="76">
        <v>68</v>
      </c>
      <c r="H216" s="76">
        <v>826</v>
      </c>
      <c r="I216" s="76">
        <v>831</v>
      </c>
      <c r="J216" s="76">
        <v>87</v>
      </c>
      <c r="K216" s="76">
        <v>80</v>
      </c>
      <c r="L216" s="76">
        <v>28</v>
      </c>
      <c r="M216" s="76">
        <v>30</v>
      </c>
      <c r="N216" s="75">
        <f>SUM(B216+D216+F216+H216+J216+L216)</f>
        <v>1393</v>
      </c>
      <c r="O216" s="75">
        <f>SUM(C216+E216+G216+I216+K216+M216)</f>
        <v>1377</v>
      </c>
    </row>
    <row r="217" spans="1:15" ht="12.75">
      <c r="A217" s="1" t="s">
        <v>59</v>
      </c>
      <c r="B217" s="76">
        <v>59</v>
      </c>
      <c r="C217" s="76">
        <v>62</v>
      </c>
      <c r="D217" s="76">
        <v>36</v>
      </c>
      <c r="E217" s="76">
        <v>32</v>
      </c>
      <c r="F217" s="76">
        <v>27</v>
      </c>
      <c r="G217" s="76">
        <v>61</v>
      </c>
      <c r="H217" s="76">
        <v>20</v>
      </c>
      <c r="I217" s="76">
        <v>13</v>
      </c>
      <c r="J217" s="76">
        <v>0</v>
      </c>
      <c r="K217" s="76">
        <v>0</v>
      </c>
      <c r="L217" s="76">
        <v>16</v>
      </c>
      <c r="M217" s="76">
        <v>15</v>
      </c>
      <c r="N217" s="75">
        <f aca="true" t="shared" si="31" ref="N217:N224">SUM(B217+D217+F217+H217+J217+L217)</f>
        <v>158</v>
      </c>
      <c r="O217" s="75">
        <f aca="true" t="shared" si="32" ref="O217:O224">SUM(C217+E217+G217+I217+K217+M217)</f>
        <v>183</v>
      </c>
    </row>
    <row r="218" spans="1:15" ht="12.75">
      <c r="A218" s="1" t="s">
        <v>3</v>
      </c>
      <c r="B218" s="76">
        <v>50</v>
      </c>
      <c r="C218" s="76">
        <v>54</v>
      </c>
      <c r="D218" s="76">
        <v>130</v>
      </c>
      <c r="E218" s="76">
        <v>95</v>
      </c>
      <c r="F218" s="76">
        <v>0</v>
      </c>
      <c r="G218" s="76">
        <v>6</v>
      </c>
      <c r="H218" s="76">
        <v>324</v>
      </c>
      <c r="I218" s="76">
        <v>310</v>
      </c>
      <c r="J218" s="76">
        <v>0</v>
      </c>
      <c r="K218" s="76">
        <v>0</v>
      </c>
      <c r="L218" s="76">
        <v>16</v>
      </c>
      <c r="M218" s="76">
        <v>15</v>
      </c>
      <c r="N218" s="75">
        <f t="shared" si="31"/>
        <v>520</v>
      </c>
      <c r="O218" s="75">
        <f t="shared" si="32"/>
        <v>480</v>
      </c>
    </row>
    <row r="219" spans="1:15" ht="12.75">
      <c r="A219" s="1" t="s">
        <v>59</v>
      </c>
      <c r="B219" s="76">
        <v>40</v>
      </c>
      <c r="C219" s="76">
        <v>40</v>
      </c>
      <c r="D219" s="76">
        <v>21</v>
      </c>
      <c r="E219" s="76">
        <v>18</v>
      </c>
      <c r="F219" s="76">
        <v>0</v>
      </c>
      <c r="G219" s="76">
        <v>6</v>
      </c>
      <c r="H219" s="76">
        <v>14</v>
      </c>
      <c r="I219" s="76">
        <v>8</v>
      </c>
      <c r="J219" s="76">
        <v>0</v>
      </c>
      <c r="K219" s="76">
        <v>0</v>
      </c>
      <c r="L219" s="76">
        <v>16</v>
      </c>
      <c r="M219" s="76">
        <v>15</v>
      </c>
      <c r="N219" s="75">
        <f t="shared" si="31"/>
        <v>91</v>
      </c>
      <c r="O219" s="75">
        <f t="shared" si="32"/>
        <v>87</v>
      </c>
    </row>
    <row r="220" spans="1:15" ht="12.75">
      <c r="A220" s="1" t="s">
        <v>4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5">
        <f t="shared" si="31"/>
        <v>0</v>
      </c>
      <c r="O220" s="75">
        <f t="shared" si="32"/>
        <v>0</v>
      </c>
    </row>
    <row r="221" spans="1:15" ht="12.75">
      <c r="A221" s="1" t="s">
        <v>59</v>
      </c>
      <c r="B221" s="76">
        <v>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31"/>
        <v>0</v>
      </c>
      <c r="O221" s="75">
        <f t="shared" si="32"/>
        <v>0</v>
      </c>
    </row>
    <row r="222" spans="1:15" ht="12.75">
      <c r="A222" s="1" t="s">
        <v>5</v>
      </c>
      <c r="B222" s="76">
        <v>24</v>
      </c>
      <c r="C222" s="76">
        <v>23</v>
      </c>
      <c r="D222" s="76">
        <v>215</v>
      </c>
      <c r="E222" s="76">
        <v>196</v>
      </c>
      <c r="F222" s="76">
        <v>33</v>
      </c>
      <c r="G222" s="76">
        <v>62</v>
      </c>
      <c r="H222" s="76">
        <v>502</v>
      </c>
      <c r="I222" s="76">
        <v>521</v>
      </c>
      <c r="J222" s="76">
        <v>87</v>
      </c>
      <c r="K222" s="76">
        <v>80</v>
      </c>
      <c r="L222" s="76">
        <v>12</v>
      </c>
      <c r="M222" s="76">
        <v>15</v>
      </c>
      <c r="N222" s="75">
        <f t="shared" si="31"/>
        <v>873</v>
      </c>
      <c r="O222" s="75">
        <f t="shared" si="32"/>
        <v>897</v>
      </c>
    </row>
    <row r="223" spans="1:15" ht="12.75">
      <c r="A223" s="1" t="s">
        <v>59</v>
      </c>
      <c r="B223" s="76">
        <v>19</v>
      </c>
      <c r="C223" s="76">
        <v>22</v>
      </c>
      <c r="D223" s="76">
        <v>15</v>
      </c>
      <c r="E223" s="76">
        <v>14</v>
      </c>
      <c r="F223" s="76">
        <v>27</v>
      </c>
      <c r="G223" s="76">
        <v>55</v>
      </c>
      <c r="H223" s="76">
        <v>6</v>
      </c>
      <c r="I223" s="76">
        <v>5</v>
      </c>
      <c r="J223" s="76">
        <v>0</v>
      </c>
      <c r="K223" s="76">
        <v>0</v>
      </c>
      <c r="L223" s="76">
        <v>0</v>
      </c>
      <c r="M223" s="76">
        <v>0</v>
      </c>
      <c r="N223" s="75">
        <f t="shared" si="31"/>
        <v>67</v>
      </c>
      <c r="O223" s="75">
        <f t="shared" si="32"/>
        <v>96</v>
      </c>
    </row>
    <row r="224" spans="1:15" ht="12.75">
      <c r="A224" s="1" t="s">
        <v>6</v>
      </c>
      <c r="B224" s="76">
        <v>0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5">
        <f t="shared" si="31"/>
        <v>0</v>
      </c>
      <c r="O224" s="75">
        <f t="shared" si="32"/>
        <v>0</v>
      </c>
    </row>
    <row r="228" spans="1:15" ht="12.75">
      <c r="A228" s="111" t="s">
        <v>67</v>
      </c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3"/>
    </row>
    <row r="229" spans="1:15" ht="18" customHeight="1">
      <c r="A229" s="3"/>
      <c r="B229" s="105" t="s">
        <v>85</v>
      </c>
      <c r="C229" s="106"/>
      <c r="D229" s="105" t="s">
        <v>46</v>
      </c>
      <c r="E229" s="106"/>
      <c r="F229" s="105" t="s">
        <v>50</v>
      </c>
      <c r="G229" s="106"/>
      <c r="H229" s="105" t="s">
        <v>47</v>
      </c>
      <c r="I229" s="106"/>
      <c r="J229" s="105" t="s">
        <v>9</v>
      </c>
      <c r="K229" s="106"/>
      <c r="L229" s="105" t="s">
        <v>10</v>
      </c>
      <c r="M229" s="106"/>
      <c r="N229" s="107" t="s">
        <v>11</v>
      </c>
      <c r="O229" s="108"/>
    </row>
    <row r="230" spans="1:15" ht="33.75">
      <c r="A230" s="70"/>
      <c r="B230" s="53" t="s">
        <v>88</v>
      </c>
      <c r="C230" s="53" t="s">
        <v>89</v>
      </c>
      <c r="D230" s="53" t="s">
        <v>88</v>
      </c>
      <c r="E230" s="53" t="s">
        <v>89</v>
      </c>
      <c r="F230" s="53" t="s">
        <v>88</v>
      </c>
      <c r="G230" s="53" t="s">
        <v>89</v>
      </c>
      <c r="H230" s="53" t="s">
        <v>88</v>
      </c>
      <c r="I230" s="53" t="s">
        <v>89</v>
      </c>
      <c r="J230" s="53" t="s">
        <v>88</v>
      </c>
      <c r="K230" s="53" t="s">
        <v>89</v>
      </c>
      <c r="L230" s="53" t="s">
        <v>88</v>
      </c>
      <c r="M230" s="53" t="s">
        <v>89</v>
      </c>
      <c r="N230" s="53" t="s">
        <v>88</v>
      </c>
      <c r="O230" s="53" t="s">
        <v>89</v>
      </c>
    </row>
    <row r="231" spans="1:15" ht="12.75">
      <c r="A231" s="40" t="s">
        <v>1</v>
      </c>
      <c r="B231" s="76">
        <v>69</v>
      </c>
      <c r="C231" s="76">
        <v>86</v>
      </c>
      <c r="D231" s="76">
        <v>261</v>
      </c>
      <c r="E231" s="76">
        <v>274</v>
      </c>
      <c r="F231" s="76">
        <v>57</v>
      </c>
      <c r="G231" s="76">
        <v>85</v>
      </c>
      <c r="H231" s="76">
        <v>777</v>
      </c>
      <c r="I231" s="76">
        <v>753</v>
      </c>
      <c r="J231" s="76">
        <v>50</v>
      </c>
      <c r="K231" s="76">
        <v>79</v>
      </c>
      <c r="L231" s="76">
        <v>29</v>
      </c>
      <c r="M231" s="76">
        <v>24</v>
      </c>
      <c r="N231" s="83">
        <f>SUM(B231+D231+F231+H231+J231+L231)</f>
        <v>1243</v>
      </c>
      <c r="O231" s="85">
        <f>SUM(C231+E231+G231+I231+K231+M231)</f>
        <v>1301</v>
      </c>
    </row>
    <row r="232" spans="1:15" ht="12.75">
      <c r="A232" s="40" t="s">
        <v>59</v>
      </c>
      <c r="B232" s="76">
        <v>57</v>
      </c>
      <c r="C232" s="76">
        <v>68</v>
      </c>
      <c r="D232" s="76">
        <v>31</v>
      </c>
      <c r="E232" s="76">
        <v>25</v>
      </c>
      <c r="F232" s="76">
        <v>50</v>
      </c>
      <c r="G232" s="76">
        <v>76</v>
      </c>
      <c r="H232" s="76">
        <v>12</v>
      </c>
      <c r="I232" s="76">
        <v>13</v>
      </c>
      <c r="J232" s="76">
        <v>0</v>
      </c>
      <c r="K232" s="76">
        <v>0</v>
      </c>
      <c r="L232" s="76">
        <v>16</v>
      </c>
      <c r="M232" s="76">
        <v>10</v>
      </c>
      <c r="N232" s="83">
        <f aca="true" t="shared" si="33" ref="N232:O239">SUM(B232+D232+F232+H232+J232+L232)</f>
        <v>166</v>
      </c>
      <c r="O232" s="85">
        <f t="shared" si="33"/>
        <v>192</v>
      </c>
    </row>
    <row r="233" spans="1:15" ht="12.75">
      <c r="A233" s="40" t="s">
        <v>3</v>
      </c>
      <c r="B233" s="76">
        <v>48</v>
      </c>
      <c r="C233" s="76">
        <v>48</v>
      </c>
      <c r="D233" s="76">
        <v>85</v>
      </c>
      <c r="E233" s="76">
        <v>76</v>
      </c>
      <c r="F233" s="76">
        <v>5</v>
      </c>
      <c r="G233" s="76">
        <v>10</v>
      </c>
      <c r="H233" s="76">
        <v>300</v>
      </c>
      <c r="I233" s="76">
        <v>301</v>
      </c>
      <c r="J233" s="76">
        <v>0</v>
      </c>
      <c r="K233" s="76">
        <v>0</v>
      </c>
      <c r="L233" s="76">
        <v>16</v>
      </c>
      <c r="M233" s="76">
        <v>10</v>
      </c>
      <c r="N233" s="83">
        <f t="shared" si="33"/>
        <v>454</v>
      </c>
      <c r="O233" s="85">
        <f t="shared" si="33"/>
        <v>445</v>
      </c>
    </row>
    <row r="234" spans="1:15" ht="12.75">
      <c r="A234" s="40" t="s">
        <v>59</v>
      </c>
      <c r="B234" s="76">
        <v>36</v>
      </c>
      <c r="C234" s="76">
        <v>36</v>
      </c>
      <c r="D234" s="76">
        <v>18</v>
      </c>
      <c r="E234" s="76">
        <v>14</v>
      </c>
      <c r="F234" s="76">
        <v>5</v>
      </c>
      <c r="G234" s="76">
        <v>9</v>
      </c>
      <c r="H234" s="76">
        <v>8</v>
      </c>
      <c r="I234" s="76">
        <v>12</v>
      </c>
      <c r="J234" s="76">
        <v>0</v>
      </c>
      <c r="K234" s="76">
        <v>0</v>
      </c>
      <c r="L234" s="76">
        <v>16</v>
      </c>
      <c r="M234" s="76">
        <v>10</v>
      </c>
      <c r="N234" s="83">
        <f t="shared" si="33"/>
        <v>83</v>
      </c>
      <c r="O234" s="85">
        <f t="shared" si="33"/>
        <v>81</v>
      </c>
    </row>
    <row r="235" spans="1:15" ht="12.75">
      <c r="A235" s="40" t="s">
        <v>4</v>
      </c>
      <c r="B235" s="76">
        <v>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83">
        <f t="shared" si="33"/>
        <v>0</v>
      </c>
      <c r="O235" s="85">
        <f t="shared" si="33"/>
        <v>0</v>
      </c>
    </row>
    <row r="236" spans="1:15" ht="12.75">
      <c r="A236" s="40" t="s">
        <v>59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33"/>
        <v>0</v>
      </c>
      <c r="O236" s="85">
        <f t="shared" si="33"/>
        <v>0</v>
      </c>
    </row>
    <row r="237" spans="1:15" ht="12.75">
      <c r="A237" s="40" t="s">
        <v>5</v>
      </c>
      <c r="B237" s="76">
        <v>21</v>
      </c>
      <c r="C237" s="76">
        <v>38</v>
      </c>
      <c r="D237" s="76">
        <v>176</v>
      </c>
      <c r="E237" s="76">
        <v>198</v>
      </c>
      <c r="F237" s="76">
        <v>52</v>
      </c>
      <c r="G237" s="76">
        <v>75</v>
      </c>
      <c r="H237" s="76">
        <v>477</v>
      </c>
      <c r="I237" s="76">
        <v>452</v>
      </c>
      <c r="J237" s="76">
        <v>50</v>
      </c>
      <c r="K237" s="76">
        <v>79</v>
      </c>
      <c r="L237" s="76">
        <v>13</v>
      </c>
      <c r="M237" s="76">
        <v>14</v>
      </c>
      <c r="N237" s="83">
        <f t="shared" si="33"/>
        <v>789</v>
      </c>
      <c r="O237" s="85">
        <f t="shared" si="33"/>
        <v>856</v>
      </c>
    </row>
    <row r="238" spans="1:15" ht="12.75">
      <c r="A238" s="40" t="s">
        <v>59</v>
      </c>
      <c r="B238" s="76">
        <v>21</v>
      </c>
      <c r="C238" s="76">
        <v>32</v>
      </c>
      <c r="D238" s="76">
        <v>13</v>
      </c>
      <c r="E238" s="76">
        <v>11</v>
      </c>
      <c r="F238" s="76">
        <v>45</v>
      </c>
      <c r="G238" s="76">
        <v>67</v>
      </c>
      <c r="H238" s="76">
        <v>4</v>
      </c>
      <c r="I238" s="76">
        <v>1</v>
      </c>
      <c r="J238" s="76">
        <v>0</v>
      </c>
      <c r="K238" s="76">
        <v>0</v>
      </c>
      <c r="L238" s="76">
        <v>0</v>
      </c>
      <c r="M238" s="76">
        <v>0</v>
      </c>
      <c r="N238" s="83">
        <f t="shared" si="33"/>
        <v>83</v>
      </c>
      <c r="O238" s="85">
        <f t="shared" si="33"/>
        <v>111</v>
      </c>
    </row>
    <row r="239" spans="1:15" ht="12.75">
      <c r="A239" s="40" t="s">
        <v>6</v>
      </c>
      <c r="B239" s="76">
        <v>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83">
        <f t="shared" si="33"/>
        <v>0</v>
      </c>
      <c r="O239" s="85">
        <f t="shared" si="33"/>
        <v>0</v>
      </c>
    </row>
    <row r="242" spans="1:15" ht="12.75">
      <c r="A242" s="111" t="s">
        <v>67</v>
      </c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3"/>
    </row>
    <row r="243" spans="1:15" ht="22.5" customHeight="1">
      <c r="A243" s="3"/>
      <c r="B243" s="105" t="s">
        <v>85</v>
      </c>
      <c r="C243" s="106"/>
      <c r="D243" s="105" t="s">
        <v>46</v>
      </c>
      <c r="E243" s="106"/>
      <c r="F243" s="105" t="s">
        <v>50</v>
      </c>
      <c r="G243" s="106"/>
      <c r="H243" s="105" t="s">
        <v>47</v>
      </c>
      <c r="I243" s="106"/>
      <c r="J243" s="105" t="s">
        <v>9</v>
      </c>
      <c r="K243" s="106"/>
      <c r="L243" s="105" t="s">
        <v>10</v>
      </c>
      <c r="M243" s="106"/>
      <c r="N243" s="107" t="s">
        <v>11</v>
      </c>
      <c r="O243" s="108"/>
    </row>
    <row r="244" spans="1:15" ht="33.75">
      <c r="A244" s="70"/>
      <c r="B244" s="53" t="s">
        <v>90</v>
      </c>
      <c r="C244" s="53" t="s">
        <v>91</v>
      </c>
      <c r="D244" s="53" t="s">
        <v>90</v>
      </c>
      <c r="E244" s="53" t="s">
        <v>91</v>
      </c>
      <c r="F244" s="53" t="s">
        <v>90</v>
      </c>
      <c r="G244" s="53" t="s">
        <v>91</v>
      </c>
      <c r="H244" s="53" t="s">
        <v>90</v>
      </c>
      <c r="I244" s="53" t="s">
        <v>91</v>
      </c>
      <c r="J244" s="53" t="s">
        <v>90</v>
      </c>
      <c r="K244" s="53" t="s">
        <v>91</v>
      </c>
      <c r="L244" s="53" t="s">
        <v>90</v>
      </c>
      <c r="M244" s="53" t="s">
        <v>91</v>
      </c>
      <c r="N244" s="53" t="s">
        <v>90</v>
      </c>
      <c r="O244" s="53" t="s">
        <v>91</v>
      </c>
    </row>
    <row r="245" spans="1:15" ht="12.75">
      <c r="A245" s="40" t="s">
        <v>1</v>
      </c>
      <c r="B245" s="76">
        <v>71</v>
      </c>
      <c r="C245" s="76">
        <v>86</v>
      </c>
      <c r="D245" s="76">
        <v>232</v>
      </c>
      <c r="E245" s="76">
        <v>264</v>
      </c>
      <c r="F245" s="76">
        <v>80</v>
      </c>
      <c r="G245" s="76">
        <v>105</v>
      </c>
      <c r="H245" s="76">
        <v>694</v>
      </c>
      <c r="I245" s="76">
        <v>689</v>
      </c>
      <c r="J245" s="76">
        <v>74</v>
      </c>
      <c r="K245" s="76">
        <v>135</v>
      </c>
      <c r="L245" s="76">
        <v>20</v>
      </c>
      <c r="M245" s="76">
        <v>24</v>
      </c>
      <c r="N245" s="83">
        <f>SUM(B245+D245+F245+H245+J245+L245)</f>
        <v>1171</v>
      </c>
      <c r="O245" s="85">
        <f>SUM(C245+E245+G245+I245+K245+M245)</f>
        <v>1303</v>
      </c>
    </row>
    <row r="246" spans="1:15" ht="12.75">
      <c r="A246" s="40" t="s">
        <v>59</v>
      </c>
      <c r="B246" s="76">
        <v>57</v>
      </c>
      <c r="C246" s="76">
        <v>64</v>
      </c>
      <c r="D246" s="76">
        <v>24</v>
      </c>
      <c r="E246" s="76">
        <v>26</v>
      </c>
      <c r="F246" s="76">
        <v>71</v>
      </c>
      <c r="G246" s="76">
        <v>99</v>
      </c>
      <c r="H246" s="76">
        <v>13</v>
      </c>
      <c r="I246" s="76">
        <v>29</v>
      </c>
      <c r="J246" s="76">
        <v>0</v>
      </c>
      <c r="K246" s="76">
        <v>0</v>
      </c>
      <c r="L246" s="76">
        <v>10</v>
      </c>
      <c r="M246" s="76">
        <v>16</v>
      </c>
      <c r="N246" s="83">
        <f aca="true" t="shared" si="34" ref="N246:O253">SUM(B246+D246+F246+H246+J246+L246)</f>
        <v>175</v>
      </c>
      <c r="O246" s="85">
        <f t="shared" si="34"/>
        <v>234</v>
      </c>
    </row>
    <row r="247" spans="1:15" ht="12.75">
      <c r="A247" s="40" t="s">
        <v>3</v>
      </c>
      <c r="B247" s="76">
        <v>39</v>
      </c>
      <c r="C247" s="76">
        <v>46</v>
      </c>
      <c r="D247" s="76">
        <v>75</v>
      </c>
      <c r="E247" s="76">
        <v>79</v>
      </c>
      <c r="F247" s="76">
        <v>11</v>
      </c>
      <c r="G247" s="76">
        <v>14</v>
      </c>
      <c r="H247" s="76">
        <v>276</v>
      </c>
      <c r="I247" s="76">
        <v>287</v>
      </c>
      <c r="J247" s="76">
        <v>0</v>
      </c>
      <c r="K247" s="76">
        <v>0</v>
      </c>
      <c r="L247" s="76">
        <v>10</v>
      </c>
      <c r="M247" s="76">
        <v>16</v>
      </c>
      <c r="N247" s="83">
        <f t="shared" si="34"/>
        <v>411</v>
      </c>
      <c r="O247" s="85">
        <f t="shared" si="34"/>
        <v>442</v>
      </c>
    </row>
    <row r="248" spans="1:15" ht="12.75">
      <c r="A248" s="40" t="s">
        <v>59</v>
      </c>
      <c r="B248" s="76">
        <v>31</v>
      </c>
      <c r="C248" s="76">
        <v>37</v>
      </c>
      <c r="D248" s="76">
        <v>15</v>
      </c>
      <c r="E248" s="76">
        <v>13</v>
      </c>
      <c r="F248" s="76">
        <v>10</v>
      </c>
      <c r="G248" s="76">
        <v>12</v>
      </c>
      <c r="H248" s="76">
        <v>12</v>
      </c>
      <c r="I248" s="76">
        <v>21</v>
      </c>
      <c r="J248" s="76">
        <v>0</v>
      </c>
      <c r="K248" s="76">
        <v>0</v>
      </c>
      <c r="L248" s="76">
        <v>10</v>
      </c>
      <c r="M248" s="76">
        <v>16</v>
      </c>
      <c r="N248" s="83">
        <f t="shared" si="34"/>
        <v>78</v>
      </c>
      <c r="O248" s="85">
        <f t="shared" si="34"/>
        <v>99</v>
      </c>
    </row>
    <row r="249" spans="1:15" ht="12.75">
      <c r="A249" s="40" t="s">
        <v>4</v>
      </c>
      <c r="B249" s="76">
        <v>0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83">
        <f t="shared" si="34"/>
        <v>0</v>
      </c>
      <c r="O249" s="85">
        <f t="shared" si="34"/>
        <v>0</v>
      </c>
    </row>
    <row r="250" spans="1:15" ht="12.75">
      <c r="A250" s="40" t="s">
        <v>59</v>
      </c>
      <c r="B250" s="76">
        <v>0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83">
        <f t="shared" si="34"/>
        <v>0</v>
      </c>
      <c r="O250" s="85">
        <f t="shared" si="34"/>
        <v>0</v>
      </c>
    </row>
    <row r="251" spans="1:15" ht="12.75">
      <c r="A251" s="40" t="s">
        <v>5</v>
      </c>
      <c r="B251" s="76">
        <v>32</v>
      </c>
      <c r="C251" s="76">
        <v>40</v>
      </c>
      <c r="D251" s="76">
        <v>157</v>
      </c>
      <c r="E251" s="76">
        <v>185</v>
      </c>
      <c r="F251" s="76">
        <v>69</v>
      </c>
      <c r="G251" s="76">
        <v>91</v>
      </c>
      <c r="H251" s="76">
        <v>418</v>
      </c>
      <c r="I251" s="76">
        <v>402</v>
      </c>
      <c r="J251" s="76">
        <v>74</v>
      </c>
      <c r="K251" s="76">
        <v>135</v>
      </c>
      <c r="L251" s="76">
        <v>10</v>
      </c>
      <c r="M251" s="76">
        <v>8</v>
      </c>
      <c r="N251" s="83">
        <f t="shared" si="34"/>
        <v>760</v>
      </c>
      <c r="O251" s="85">
        <f t="shared" si="34"/>
        <v>861</v>
      </c>
    </row>
    <row r="252" spans="1:15" ht="12.75">
      <c r="A252" s="40" t="s">
        <v>59</v>
      </c>
      <c r="B252" s="76">
        <v>26</v>
      </c>
      <c r="C252" s="76">
        <v>27</v>
      </c>
      <c r="D252" s="76">
        <v>9</v>
      </c>
      <c r="E252" s="76">
        <v>13</v>
      </c>
      <c r="F252" s="76">
        <v>61</v>
      </c>
      <c r="G252" s="76">
        <v>87</v>
      </c>
      <c r="H252" s="76">
        <v>1</v>
      </c>
      <c r="I252" s="76">
        <v>8</v>
      </c>
      <c r="J252" s="76">
        <v>0</v>
      </c>
      <c r="K252" s="76">
        <v>0</v>
      </c>
      <c r="L252" s="76">
        <v>0</v>
      </c>
      <c r="M252" s="76">
        <v>0</v>
      </c>
      <c r="N252" s="83">
        <f t="shared" si="34"/>
        <v>97</v>
      </c>
      <c r="O252" s="85">
        <f t="shared" si="34"/>
        <v>135</v>
      </c>
    </row>
    <row r="253" spans="1:15" ht="12.75">
      <c r="A253" s="40" t="s">
        <v>6</v>
      </c>
      <c r="B253" s="76">
        <v>0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83">
        <f t="shared" si="34"/>
        <v>0</v>
      </c>
      <c r="O253" s="85">
        <f t="shared" si="34"/>
        <v>0</v>
      </c>
    </row>
    <row r="256" spans="1:15" ht="12.75">
      <c r="A256" s="111" t="s">
        <v>67</v>
      </c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3"/>
    </row>
    <row r="257" spans="1:15" ht="22.5" customHeight="1">
      <c r="A257" s="3"/>
      <c r="B257" s="105" t="s">
        <v>85</v>
      </c>
      <c r="C257" s="106"/>
      <c r="D257" s="105" t="s">
        <v>46</v>
      </c>
      <c r="E257" s="106"/>
      <c r="F257" s="105" t="s">
        <v>50</v>
      </c>
      <c r="G257" s="106"/>
      <c r="H257" s="105" t="s">
        <v>47</v>
      </c>
      <c r="I257" s="106"/>
      <c r="J257" s="105" t="s">
        <v>9</v>
      </c>
      <c r="K257" s="106"/>
      <c r="L257" s="105" t="s">
        <v>10</v>
      </c>
      <c r="M257" s="106"/>
      <c r="N257" s="107" t="s">
        <v>11</v>
      </c>
      <c r="O257" s="108"/>
    </row>
    <row r="258" spans="1:15" ht="33.75">
      <c r="A258" s="70"/>
      <c r="B258" s="53" t="s">
        <v>92</v>
      </c>
      <c r="C258" s="53" t="s">
        <v>93</v>
      </c>
      <c r="D258" s="53" t="s">
        <v>92</v>
      </c>
      <c r="E258" s="53" t="s">
        <v>93</v>
      </c>
      <c r="F258" s="53" t="s">
        <v>92</v>
      </c>
      <c r="G258" s="53" t="s">
        <v>93</v>
      </c>
      <c r="H258" s="53" t="s">
        <v>92</v>
      </c>
      <c r="I258" s="53" t="s">
        <v>93</v>
      </c>
      <c r="J258" s="53" t="s">
        <v>92</v>
      </c>
      <c r="K258" s="53" t="s">
        <v>93</v>
      </c>
      <c r="L258" s="53" t="s">
        <v>92</v>
      </c>
      <c r="M258" s="53" t="s">
        <v>93</v>
      </c>
      <c r="N258" s="53" t="s">
        <v>92</v>
      </c>
      <c r="O258" s="53" t="s">
        <v>93</v>
      </c>
    </row>
    <row r="259" spans="1:15" ht="12.75">
      <c r="A259" s="40" t="s">
        <v>1</v>
      </c>
      <c r="B259" s="76">
        <v>62</v>
      </c>
      <c r="C259" s="76">
        <v>90</v>
      </c>
      <c r="D259" s="76">
        <v>258</v>
      </c>
      <c r="E259" s="76">
        <v>238</v>
      </c>
      <c r="F259" s="76">
        <v>97</v>
      </c>
      <c r="G259" s="76">
        <v>111</v>
      </c>
      <c r="H259" s="76">
        <v>650</v>
      </c>
      <c r="I259" s="76">
        <v>778</v>
      </c>
      <c r="J259" s="76">
        <v>92</v>
      </c>
      <c r="K259" s="76">
        <v>158</v>
      </c>
      <c r="L259" s="76">
        <v>26</v>
      </c>
      <c r="M259" s="76">
        <v>33</v>
      </c>
      <c r="N259" s="83">
        <f>SUM(B259+D259+F259+H259+J259+L259)</f>
        <v>1185</v>
      </c>
      <c r="O259" s="85">
        <f>SUM(C259+E259+G259+I259+K259+M259)</f>
        <v>1408</v>
      </c>
    </row>
    <row r="260" spans="1:15" ht="12.75">
      <c r="A260" s="40" t="s">
        <v>59</v>
      </c>
      <c r="B260" s="76">
        <v>49</v>
      </c>
      <c r="C260" s="76">
        <v>67</v>
      </c>
      <c r="D260" s="76">
        <v>23</v>
      </c>
      <c r="E260" s="76">
        <v>48</v>
      </c>
      <c r="F260" s="76">
        <v>90</v>
      </c>
      <c r="G260" s="76">
        <v>103</v>
      </c>
      <c r="H260" s="76">
        <v>28</v>
      </c>
      <c r="I260" s="76">
        <v>121</v>
      </c>
      <c r="J260" s="76">
        <v>0</v>
      </c>
      <c r="K260" s="76">
        <v>0</v>
      </c>
      <c r="L260" s="76">
        <v>17</v>
      </c>
      <c r="M260" s="76">
        <v>20</v>
      </c>
      <c r="N260" s="83">
        <f aca="true" t="shared" si="35" ref="N260:O267">SUM(B260+D260+F260+H260+J260+L260)</f>
        <v>207</v>
      </c>
      <c r="O260" s="85">
        <f t="shared" si="35"/>
        <v>359</v>
      </c>
    </row>
    <row r="261" spans="1:15" ht="12.75">
      <c r="A261" s="40" t="s">
        <v>3</v>
      </c>
      <c r="B261" s="76">
        <v>37</v>
      </c>
      <c r="C261" s="76">
        <v>51</v>
      </c>
      <c r="D261" s="76">
        <v>77</v>
      </c>
      <c r="E261" s="76">
        <v>82</v>
      </c>
      <c r="F261" s="76">
        <v>14</v>
      </c>
      <c r="G261" s="76">
        <v>13</v>
      </c>
      <c r="H261" s="76">
        <v>274</v>
      </c>
      <c r="I261" s="76">
        <v>348</v>
      </c>
      <c r="J261" s="76">
        <v>0</v>
      </c>
      <c r="K261" s="76">
        <v>0</v>
      </c>
      <c r="L261" s="76">
        <v>17</v>
      </c>
      <c r="M261" s="76">
        <v>23</v>
      </c>
      <c r="N261" s="83">
        <f t="shared" si="35"/>
        <v>419</v>
      </c>
      <c r="O261" s="85">
        <f t="shared" si="35"/>
        <v>517</v>
      </c>
    </row>
    <row r="262" spans="1:15" ht="12.75">
      <c r="A262" s="40" t="s">
        <v>59</v>
      </c>
      <c r="B262" s="76">
        <v>33</v>
      </c>
      <c r="C262" s="76">
        <v>37</v>
      </c>
      <c r="D262" s="76">
        <v>12</v>
      </c>
      <c r="E262" s="76">
        <v>27</v>
      </c>
      <c r="F262" s="76">
        <v>12</v>
      </c>
      <c r="G262" s="76">
        <v>11</v>
      </c>
      <c r="H262" s="76">
        <v>21</v>
      </c>
      <c r="I262" s="76">
        <v>105</v>
      </c>
      <c r="J262" s="76">
        <v>0</v>
      </c>
      <c r="K262" s="76">
        <v>0</v>
      </c>
      <c r="L262" s="76">
        <v>17</v>
      </c>
      <c r="M262" s="76">
        <v>20</v>
      </c>
      <c r="N262" s="83">
        <f t="shared" si="35"/>
        <v>95</v>
      </c>
      <c r="O262" s="85">
        <f t="shared" si="35"/>
        <v>200</v>
      </c>
    </row>
    <row r="263" spans="1:15" ht="12.75">
      <c r="A263" s="40" t="s">
        <v>4</v>
      </c>
      <c r="B263" s="76">
        <v>0</v>
      </c>
      <c r="C263" s="76">
        <v>0</v>
      </c>
      <c r="D263" s="76">
        <v>0</v>
      </c>
      <c r="E263" s="76">
        <v>0</v>
      </c>
      <c r="F263" s="76">
        <v>0</v>
      </c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83">
        <f t="shared" si="35"/>
        <v>0</v>
      </c>
      <c r="O263" s="85">
        <f t="shared" si="35"/>
        <v>0</v>
      </c>
    </row>
    <row r="264" spans="1:15" ht="12.75">
      <c r="A264" s="40" t="s">
        <v>59</v>
      </c>
      <c r="B264" s="76">
        <v>0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83">
        <f t="shared" si="35"/>
        <v>0</v>
      </c>
      <c r="O264" s="85">
        <f t="shared" si="35"/>
        <v>0</v>
      </c>
    </row>
    <row r="265" spans="1:15" ht="12.75">
      <c r="A265" s="40" t="s">
        <v>5</v>
      </c>
      <c r="B265" s="76">
        <v>25</v>
      </c>
      <c r="C265" s="76">
        <v>39</v>
      </c>
      <c r="D265" s="76">
        <v>181</v>
      </c>
      <c r="E265" s="76">
        <v>156</v>
      </c>
      <c r="F265" s="76">
        <v>83</v>
      </c>
      <c r="G265" s="76">
        <v>98</v>
      </c>
      <c r="H265" s="76">
        <v>376</v>
      </c>
      <c r="I265" s="76">
        <v>430</v>
      </c>
      <c r="J265" s="76">
        <v>92</v>
      </c>
      <c r="K265" s="76">
        <v>158</v>
      </c>
      <c r="L265" s="76">
        <v>9</v>
      </c>
      <c r="M265" s="76">
        <v>10</v>
      </c>
      <c r="N265" s="83">
        <f t="shared" si="35"/>
        <v>766</v>
      </c>
      <c r="O265" s="85">
        <f t="shared" si="35"/>
        <v>891</v>
      </c>
    </row>
    <row r="266" spans="1:15" ht="12.75">
      <c r="A266" s="40" t="s">
        <v>59</v>
      </c>
      <c r="B266" s="76">
        <v>16</v>
      </c>
      <c r="C266" s="76">
        <v>30</v>
      </c>
      <c r="D266" s="76">
        <v>11</v>
      </c>
      <c r="E266" s="76">
        <v>21</v>
      </c>
      <c r="F266" s="76">
        <v>78</v>
      </c>
      <c r="G266" s="76">
        <v>92</v>
      </c>
      <c r="H266" s="76">
        <v>7</v>
      </c>
      <c r="I266" s="76">
        <v>16</v>
      </c>
      <c r="J266" s="76">
        <v>0</v>
      </c>
      <c r="K266" s="76">
        <v>0</v>
      </c>
      <c r="L266" s="76">
        <v>0</v>
      </c>
      <c r="M266" s="76">
        <v>0</v>
      </c>
      <c r="N266" s="83">
        <f t="shared" si="35"/>
        <v>112</v>
      </c>
      <c r="O266" s="85">
        <f t="shared" si="35"/>
        <v>159</v>
      </c>
    </row>
    <row r="267" spans="1:15" ht="12.75">
      <c r="A267" s="40" t="s">
        <v>6</v>
      </c>
      <c r="B267" s="76">
        <v>0</v>
      </c>
      <c r="C267" s="76">
        <v>0</v>
      </c>
      <c r="D267" s="76">
        <v>0</v>
      </c>
      <c r="E267" s="76">
        <v>0</v>
      </c>
      <c r="F267" s="76">
        <v>0</v>
      </c>
      <c r="G267" s="76">
        <v>0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83">
        <f t="shared" si="35"/>
        <v>0</v>
      </c>
      <c r="O267" s="85">
        <f t="shared" si="35"/>
        <v>0</v>
      </c>
    </row>
    <row r="270" spans="1:15" ht="12.75">
      <c r="A270" s="111" t="s">
        <v>67</v>
      </c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3"/>
    </row>
    <row r="271" spans="1:15" ht="23.25" customHeight="1">
      <c r="A271" s="3"/>
      <c r="B271" s="105" t="s">
        <v>85</v>
      </c>
      <c r="C271" s="106"/>
      <c r="D271" s="105" t="s">
        <v>46</v>
      </c>
      <c r="E271" s="106"/>
      <c r="F271" s="105" t="s">
        <v>50</v>
      </c>
      <c r="G271" s="106"/>
      <c r="H271" s="105" t="s">
        <v>47</v>
      </c>
      <c r="I271" s="106"/>
      <c r="J271" s="105" t="s">
        <v>9</v>
      </c>
      <c r="K271" s="106"/>
      <c r="L271" s="105" t="s">
        <v>10</v>
      </c>
      <c r="M271" s="106"/>
      <c r="N271" s="107" t="s">
        <v>11</v>
      </c>
      <c r="O271" s="108"/>
    </row>
    <row r="272" spans="1:15" ht="33.75">
      <c r="A272" s="70"/>
      <c r="B272" s="53" t="s">
        <v>94</v>
      </c>
      <c r="C272" s="53" t="s">
        <v>95</v>
      </c>
      <c r="D272" s="53" t="s">
        <v>94</v>
      </c>
      <c r="E272" s="53" t="s">
        <v>95</v>
      </c>
      <c r="F272" s="53" t="s">
        <v>94</v>
      </c>
      <c r="G272" s="53" t="s">
        <v>95</v>
      </c>
      <c r="H272" s="53" t="s">
        <v>94</v>
      </c>
      <c r="I272" s="53" t="s">
        <v>95</v>
      </c>
      <c r="J272" s="53" t="s">
        <v>94</v>
      </c>
      <c r="K272" s="53" t="s">
        <v>95</v>
      </c>
      <c r="L272" s="53" t="s">
        <v>94</v>
      </c>
      <c r="M272" s="53" t="s">
        <v>95</v>
      </c>
      <c r="N272" s="53" t="s">
        <v>94</v>
      </c>
      <c r="O272" s="53" t="s">
        <v>95</v>
      </c>
    </row>
    <row r="273" spans="1:15" ht="12.75">
      <c r="A273" s="40" t="s">
        <v>1</v>
      </c>
      <c r="B273" s="76">
        <v>86</v>
      </c>
      <c r="C273" s="76">
        <v>101</v>
      </c>
      <c r="D273" s="76">
        <v>231</v>
      </c>
      <c r="E273" s="76">
        <v>246</v>
      </c>
      <c r="F273" s="76">
        <v>107</v>
      </c>
      <c r="G273" s="76">
        <v>128</v>
      </c>
      <c r="H273" s="76">
        <v>704</v>
      </c>
      <c r="I273" s="76">
        <v>820</v>
      </c>
      <c r="J273" s="76">
        <v>144</v>
      </c>
      <c r="K273" s="76">
        <v>157</v>
      </c>
      <c r="L273" s="76">
        <v>34</v>
      </c>
      <c r="M273" s="76">
        <v>39</v>
      </c>
      <c r="N273" s="83">
        <f>SUM(B273+D273+F273+H273+J273+L273)</f>
        <v>1306</v>
      </c>
      <c r="O273" s="85">
        <f>SUM(C273+E273+G273+I273+K273+M273)</f>
        <v>1491</v>
      </c>
    </row>
    <row r="274" spans="1:15" ht="12.75">
      <c r="A274" s="40" t="s">
        <v>59</v>
      </c>
      <c r="B274" s="76">
        <v>65</v>
      </c>
      <c r="C274" s="76">
        <v>83</v>
      </c>
      <c r="D274" s="76">
        <v>46</v>
      </c>
      <c r="E274" s="76">
        <v>93</v>
      </c>
      <c r="F274" s="76">
        <v>98</v>
      </c>
      <c r="G274" s="76">
        <v>116</v>
      </c>
      <c r="H274" s="76">
        <v>118</v>
      </c>
      <c r="I274" s="76">
        <v>228</v>
      </c>
      <c r="J274" s="76">
        <v>0</v>
      </c>
      <c r="K274" s="76">
        <v>0</v>
      </c>
      <c r="L274" s="76">
        <v>19</v>
      </c>
      <c r="M274" s="76">
        <v>17</v>
      </c>
      <c r="N274" s="83">
        <f aca="true" t="shared" si="36" ref="N274:N281">SUM(B274+D274+F274+H274+J274+L274)</f>
        <v>346</v>
      </c>
      <c r="O274" s="85">
        <f aca="true" t="shared" si="37" ref="O274:O281">SUM(C274+E274+G274+I274+K274+M274)</f>
        <v>537</v>
      </c>
    </row>
    <row r="275" spans="1:15" ht="12.75">
      <c r="A275" s="40" t="s">
        <v>3</v>
      </c>
      <c r="B275" s="76">
        <v>49</v>
      </c>
      <c r="C275" s="76">
        <v>54</v>
      </c>
      <c r="D275" s="76">
        <v>78</v>
      </c>
      <c r="E275" s="76">
        <v>99</v>
      </c>
      <c r="F275" s="76">
        <v>13</v>
      </c>
      <c r="G275" s="76">
        <v>6</v>
      </c>
      <c r="H275" s="76">
        <v>333</v>
      </c>
      <c r="I275" s="76">
        <v>377</v>
      </c>
      <c r="J275" s="76">
        <v>0</v>
      </c>
      <c r="K275" s="76">
        <v>0</v>
      </c>
      <c r="L275" s="76">
        <v>22</v>
      </c>
      <c r="M275" s="76">
        <v>22</v>
      </c>
      <c r="N275" s="83">
        <f t="shared" si="36"/>
        <v>495</v>
      </c>
      <c r="O275" s="85">
        <f t="shared" si="37"/>
        <v>558</v>
      </c>
    </row>
    <row r="276" spans="1:15" ht="12.75">
      <c r="A276" s="40" t="s">
        <v>59</v>
      </c>
      <c r="B276" s="76">
        <v>36</v>
      </c>
      <c r="C276" s="76">
        <v>44</v>
      </c>
      <c r="D276" s="76">
        <v>27</v>
      </c>
      <c r="E276" s="76">
        <v>50</v>
      </c>
      <c r="F276" s="76">
        <v>10</v>
      </c>
      <c r="G276" s="76">
        <v>3</v>
      </c>
      <c r="H276" s="76">
        <v>104</v>
      </c>
      <c r="I276" s="76">
        <v>155</v>
      </c>
      <c r="J276" s="76">
        <v>0</v>
      </c>
      <c r="K276" s="76">
        <v>0</v>
      </c>
      <c r="L276" s="76">
        <v>19</v>
      </c>
      <c r="M276" s="76">
        <v>17</v>
      </c>
      <c r="N276" s="83">
        <f t="shared" si="36"/>
        <v>196</v>
      </c>
      <c r="O276" s="85">
        <f t="shared" si="37"/>
        <v>269</v>
      </c>
    </row>
    <row r="277" spans="1:15" ht="12.75">
      <c r="A277" s="40" t="s">
        <v>4</v>
      </c>
      <c r="B277" s="76">
        <v>0</v>
      </c>
      <c r="C277" s="76">
        <v>0</v>
      </c>
      <c r="D277" s="76">
        <v>0</v>
      </c>
      <c r="E277" s="76">
        <v>0</v>
      </c>
      <c r="F277" s="76">
        <v>0</v>
      </c>
      <c r="G277" s="76">
        <v>0</v>
      </c>
      <c r="H277" s="76">
        <v>0</v>
      </c>
      <c r="I277" s="76">
        <v>0</v>
      </c>
      <c r="J277" s="76">
        <v>0</v>
      </c>
      <c r="K277" s="76">
        <v>0</v>
      </c>
      <c r="L277" s="76">
        <v>0</v>
      </c>
      <c r="M277" s="76">
        <v>0</v>
      </c>
      <c r="N277" s="83">
        <f t="shared" si="36"/>
        <v>0</v>
      </c>
      <c r="O277" s="85">
        <f t="shared" si="37"/>
        <v>0</v>
      </c>
    </row>
    <row r="278" spans="1:15" ht="12.75">
      <c r="A278" s="40" t="s">
        <v>59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83">
        <f t="shared" si="36"/>
        <v>0</v>
      </c>
      <c r="O278" s="85">
        <f t="shared" si="37"/>
        <v>0</v>
      </c>
    </row>
    <row r="279" spans="1:15" ht="12.75">
      <c r="A279" s="40" t="s">
        <v>5</v>
      </c>
      <c r="B279" s="76">
        <v>37</v>
      </c>
      <c r="C279" s="76">
        <v>47</v>
      </c>
      <c r="D279" s="76">
        <v>153</v>
      </c>
      <c r="E279" s="76">
        <v>147</v>
      </c>
      <c r="F279" s="76">
        <v>94</v>
      </c>
      <c r="G279" s="76">
        <v>122</v>
      </c>
      <c r="H279" s="76">
        <v>371</v>
      </c>
      <c r="I279" s="76">
        <v>443</v>
      </c>
      <c r="J279" s="76">
        <v>144</v>
      </c>
      <c r="K279" s="76">
        <v>157</v>
      </c>
      <c r="L279" s="76">
        <v>12</v>
      </c>
      <c r="M279" s="76">
        <v>17</v>
      </c>
      <c r="N279" s="83">
        <f t="shared" si="36"/>
        <v>811</v>
      </c>
      <c r="O279" s="85">
        <f t="shared" si="37"/>
        <v>933</v>
      </c>
    </row>
    <row r="280" spans="1:15" ht="12.75">
      <c r="A280" s="40" t="s">
        <v>59</v>
      </c>
      <c r="B280" s="76">
        <v>29</v>
      </c>
      <c r="C280" s="76">
        <v>39</v>
      </c>
      <c r="D280" s="76">
        <v>19</v>
      </c>
      <c r="E280" s="76">
        <v>43</v>
      </c>
      <c r="F280" s="76">
        <v>88</v>
      </c>
      <c r="G280" s="76">
        <v>113</v>
      </c>
      <c r="H280" s="76">
        <v>14</v>
      </c>
      <c r="I280" s="76">
        <v>73</v>
      </c>
      <c r="J280" s="76">
        <v>0</v>
      </c>
      <c r="K280" s="76">
        <v>0</v>
      </c>
      <c r="L280" s="76">
        <v>0</v>
      </c>
      <c r="M280" s="76">
        <v>0</v>
      </c>
      <c r="N280" s="83">
        <f t="shared" si="36"/>
        <v>150</v>
      </c>
      <c r="O280" s="85">
        <f t="shared" si="37"/>
        <v>268</v>
      </c>
    </row>
    <row r="281" spans="1:15" ht="12.75">
      <c r="A281" s="40" t="s">
        <v>6</v>
      </c>
      <c r="B281" s="76">
        <v>0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83">
        <f t="shared" si="36"/>
        <v>0</v>
      </c>
      <c r="O281" s="85">
        <f t="shared" si="37"/>
        <v>0</v>
      </c>
    </row>
    <row r="284" spans="1:15" ht="12.75">
      <c r="A284" s="111" t="s">
        <v>67</v>
      </c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3"/>
    </row>
    <row r="285" spans="1:15" ht="17.25" customHeight="1">
      <c r="A285" s="3"/>
      <c r="B285" s="105" t="s">
        <v>85</v>
      </c>
      <c r="C285" s="106"/>
      <c r="D285" s="105" t="s">
        <v>46</v>
      </c>
      <c r="E285" s="106"/>
      <c r="F285" s="105" t="s">
        <v>50</v>
      </c>
      <c r="G285" s="106"/>
      <c r="H285" s="105" t="s">
        <v>47</v>
      </c>
      <c r="I285" s="106"/>
      <c r="J285" s="105" t="s">
        <v>9</v>
      </c>
      <c r="K285" s="106"/>
      <c r="L285" s="105" t="s">
        <v>10</v>
      </c>
      <c r="M285" s="106"/>
      <c r="N285" s="107" t="s">
        <v>11</v>
      </c>
      <c r="O285" s="108"/>
    </row>
    <row r="286" spans="1:15" ht="33.75">
      <c r="A286" s="70"/>
      <c r="B286" s="53" t="s">
        <v>96</v>
      </c>
      <c r="C286" s="53" t="s">
        <v>97</v>
      </c>
      <c r="D286" s="53" t="s">
        <v>96</v>
      </c>
      <c r="E286" s="53" t="s">
        <v>97</v>
      </c>
      <c r="F286" s="53" t="s">
        <v>96</v>
      </c>
      <c r="G286" s="53" t="s">
        <v>97</v>
      </c>
      <c r="H286" s="53" t="s">
        <v>96</v>
      </c>
      <c r="I286" s="53" t="s">
        <v>97</v>
      </c>
      <c r="J286" s="53" t="s">
        <v>96</v>
      </c>
      <c r="K286" s="53" t="s">
        <v>97</v>
      </c>
      <c r="L286" s="53" t="s">
        <v>96</v>
      </c>
      <c r="M286" s="53" t="s">
        <v>97</v>
      </c>
      <c r="N286" s="53" t="s">
        <v>96</v>
      </c>
      <c r="O286" s="53" t="s">
        <v>97</v>
      </c>
    </row>
    <row r="287" spans="1:15" ht="12.75">
      <c r="A287" s="40" t="s">
        <v>1</v>
      </c>
      <c r="B287" s="76">
        <v>88</v>
      </c>
      <c r="C287" s="76">
        <v>107</v>
      </c>
      <c r="D287" s="76">
        <v>226</v>
      </c>
      <c r="E287" s="76">
        <v>237</v>
      </c>
      <c r="F287" s="76">
        <v>115</v>
      </c>
      <c r="G287" s="76">
        <v>114</v>
      </c>
      <c r="H287" s="76">
        <v>756</v>
      </c>
      <c r="I287" s="76">
        <v>849</v>
      </c>
      <c r="J287" s="76">
        <v>108</v>
      </c>
      <c r="K287" s="76">
        <v>178</v>
      </c>
      <c r="L287" s="76">
        <v>28</v>
      </c>
      <c r="M287" s="76">
        <v>60</v>
      </c>
      <c r="N287" s="83">
        <f>SUM(B287+D287+F287+H287+J287+L287)</f>
        <v>1321</v>
      </c>
      <c r="O287" s="85">
        <f>SUM(C287+E287+G287+I287+K287+M287)</f>
        <v>1545</v>
      </c>
    </row>
    <row r="288" spans="1:15" ht="12.75">
      <c r="A288" s="40" t="s">
        <v>59</v>
      </c>
      <c r="B288" s="76">
        <v>72</v>
      </c>
      <c r="C288" s="76">
        <v>77</v>
      </c>
      <c r="D288" s="76">
        <v>86</v>
      </c>
      <c r="E288" s="76">
        <v>135</v>
      </c>
      <c r="F288" s="76">
        <v>103</v>
      </c>
      <c r="G288" s="76">
        <v>98</v>
      </c>
      <c r="H288" s="76">
        <v>212</v>
      </c>
      <c r="I288" s="76">
        <v>306</v>
      </c>
      <c r="J288" s="76">
        <v>0</v>
      </c>
      <c r="K288" s="76">
        <v>0</v>
      </c>
      <c r="L288" s="76">
        <v>18</v>
      </c>
      <c r="M288" s="76">
        <v>24</v>
      </c>
      <c r="N288" s="83">
        <f aca="true" t="shared" si="38" ref="N288:O295">SUM(B288+D288+F288+H288+J288+L288)</f>
        <v>491</v>
      </c>
      <c r="O288" s="85">
        <f t="shared" si="38"/>
        <v>640</v>
      </c>
    </row>
    <row r="289" spans="1:15" ht="12.75">
      <c r="A289" s="40" t="s">
        <v>3</v>
      </c>
      <c r="B289" s="76">
        <v>50</v>
      </c>
      <c r="C289" s="76">
        <v>57</v>
      </c>
      <c r="D289" s="76">
        <v>91</v>
      </c>
      <c r="E289" s="76">
        <v>109</v>
      </c>
      <c r="F289" s="76">
        <v>5</v>
      </c>
      <c r="G289" s="76">
        <v>10</v>
      </c>
      <c r="H289" s="76">
        <v>356</v>
      </c>
      <c r="I289" s="76">
        <v>424</v>
      </c>
      <c r="J289" s="76">
        <v>0</v>
      </c>
      <c r="K289" s="76">
        <v>0</v>
      </c>
      <c r="L289" s="76">
        <v>23</v>
      </c>
      <c r="M289" s="76">
        <v>33</v>
      </c>
      <c r="N289" s="83">
        <f t="shared" si="38"/>
        <v>525</v>
      </c>
      <c r="O289" s="85">
        <f t="shared" si="38"/>
        <v>633</v>
      </c>
    </row>
    <row r="290" spans="1:15" ht="12.75">
      <c r="A290" s="40" t="s">
        <v>59</v>
      </c>
      <c r="B290" s="76">
        <v>42</v>
      </c>
      <c r="C290" s="76">
        <v>42</v>
      </c>
      <c r="D290" s="76">
        <v>48</v>
      </c>
      <c r="E290" s="76">
        <v>71</v>
      </c>
      <c r="F290" s="76">
        <v>3</v>
      </c>
      <c r="G290" s="76">
        <v>4</v>
      </c>
      <c r="H290" s="76">
        <v>147</v>
      </c>
      <c r="I290" s="76">
        <v>222</v>
      </c>
      <c r="J290" s="76">
        <v>0</v>
      </c>
      <c r="K290" s="76">
        <v>0</v>
      </c>
      <c r="L290" s="76">
        <v>18</v>
      </c>
      <c r="M290" s="76">
        <v>24</v>
      </c>
      <c r="N290" s="83">
        <f t="shared" si="38"/>
        <v>258</v>
      </c>
      <c r="O290" s="85">
        <f t="shared" si="38"/>
        <v>363</v>
      </c>
    </row>
    <row r="291" spans="1:15" ht="12.75">
      <c r="A291" s="40" t="s">
        <v>4</v>
      </c>
      <c r="B291" s="76">
        <v>0</v>
      </c>
      <c r="C291" s="76">
        <v>0</v>
      </c>
      <c r="D291" s="76">
        <v>0</v>
      </c>
      <c r="E291" s="76">
        <v>0</v>
      </c>
      <c r="F291" s="76">
        <v>0</v>
      </c>
      <c r="G291" s="76">
        <v>0</v>
      </c>
      <c r="H291" s="76">
        <v>0</v>
      </c>
      <c r="I291" s="76">
        <v>0</v>
      </c>
      <c r="J291" s="76">
        <v>0</v>
      </c>
      <c r="K291" s="76">
        <v>0</v>
      </c>
      <c r="L291" s="76">
        <v>0</v>
      </c>
      <c r="M291" s="76">
        <v>0</v>
      </c>
      <c r="N291" s="83">
        <f t="shared" si="38"/>
        <v>0</v>
      </c>
      <c r="O291" s="85">
        <f t="shared" si="38"/>
        <v>0</v>
      </c>
    </row>
    <row r="292" spans="1:15" ht="12.75">
      <c r="A292" s="40" t="s">
        <v>59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8"/>
        <v>0</v>
      </c>
      <c r="O292" s="85">
        <f t="shared" si="38"/>
        <v>0</v>
      </c>
    </row>
    <row r="293" spans="1:15" ht="12.75">
      <c r="A293" s="40" t="s">
        <v>5</v>
      </c>
      <c r="B293" s="76">
        <v>38</v>
      </c>
      <c r="C293" s="76">
        <v>50</v>
      </c>
      <c r="D293" s="76">
        <v>135</v>
      </c>
      <c r="E293" s="76">
        <v>128</v>
      </c>
      <c r="F293" s="76">
        <v>110</v>
      </c>
      <c r="G293" s="76">
        <v>104</v>
      </c>
      <c r="H293" s="76">
        <v>400</v>
      </c>
      <c r="I293" s="76">
        <v>425</v>
      </c>
      <c r="J293" s="76">
        <v>108</v>
      </c>
      <c r="K293" s="76">
        <v>178</v>
      </c>
      <c r="L293" s="76">
        <v>5</v>
      </c>
      <c r="M293" s="76">
        <v>27</v>
      </c>
      <c r="N293" s="83">
        <f t="shared" si="38"/>
        <v>796</v>
      </c>
      <c r="O293" s="85">
        <f t="shared" si="38"/>
        <v>912</v>
      </c>
    </row>
    <row r="294" spans="1:15" ht="12.75">
      <c r="A294" s="40" t="s">
        <v>59</v>
      </c>
      <c r="B294" s="76">
        <v>30</v>
      </c>
      <c r="C294" s="76">
        <v>35</v>
      </c>
      <c r="D294" s="76">
        <v>38</v>
      </c>
      <c r="E294" s="76">
        <v>64</v>
      </c>
      <c r="F294" s="76">
        <v>100</v>
      </c>
      <c r="G294" s="76">
        <v>94</v>
      </c>
      <c r="H294" s="76">
        <v>65</v>
      </c>
      <c r="I294" s="76">
        <v>84</v>
      </c>
      <c r="J294" s="76">
        <v>0</v>
      </c>
      <c r="K294" s="76">
        <v>0</v>
      </c>
      <c r="L294" s="76">
        <v>0</v>
      </c>
      <c r="M294" s="76">
        <v>0</v>
      </c>
      <c r="N294" s="83">
        <f t="shared" si="38"/>
        <v>233</v>
      </c>
      <c r="O294" s="85">
        <f t="shared" si="38"/>
        <v>277</v>
      </c>
    </row>
    <row r="295" spans="1:15" ht="12.75">
      <c r="A295" s="40" t="s">
        <v>6</v>
      </c>
      <c r="B295" s="76">
        <v>0</v>
      </c>
      <c r="C295" s="76">
        <v>0</v>
      </c>
      <c r="D295" s="76">
        <v>0</v>
      </c>
      <c r="E295" s="76">
        <v>0</v>
      </c>
      <c r="F295" s="76">
        <v>0</v>
      </c>
      <c r="G295" s="76">
        <v>0</v>
      </c>
      <c r="H295" s="76">
        <v>0</v>
      </c>
      <c r="I295" s="76">
        <v>0</v>
      </c>
      <c r="J295" s="76">
        <v>0</v>
      </c>
      <c r="K295" s="76">
        <v>0</v>
      </c>
      <c r="L295" s="76">
        <v>0</v>
      </c>
      <c r="M295" s="76">
        <v>0</v>
      </c>
      <c r="N295" s="83">
        <f t="shared" si="38"/>
        <v>0</v>
      </c>
      <c r="O295" s="85">
        <f t="shared" si="38"/>
        <v>0</v>
      </c>
    </row>
    <row r="298" spans="1:15" ht="12.75">
      <c r="A298" s="111" t="s">
        <v>67</v>
      </c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16.5" customHeight="1">
      <c r="A299" s="3"/>
      <c r="B299" s="105" t="s">
        <v>85</v>
      </c>
      <c r="C299" s="106"/>
      <c r="D299" s="105" t="s">
        <v>46</v>
      </c>
      <c r="E299" s="106"/>
      <c r="F299" s="105" t="s">
        <v>50</v>
      </c>
      <c r="G299" s="106"/>
      <c r="H299" s="105" t="s">
        <v>47</v>
      </c>
      <c r="I299" s="106"/>
      <c r="J299" s="105" t="s">
        <v>9</v>
      </c>
      <c r="K299" s="106"/>
      <c r="L299" s="105" t="s">
        <v>10</v>
      </c>
      <c r="M299" s="106"/>
      <c r="N299" s="107" t="s">
        <v>11</v>
      </c>
      <c r="O299" s="108"/>
    </row>
    <row r="300" spans="1:15" ht="33.75">
      <c r="A300" s="70"/>
      <c r="B300" s="53" t="s">
        <v>104</v>
      </c>
      <c r="C300" s="53" t="s">
        <v>105</v>
      </c>
      <c r="D300" s="53" t="s">
        <v>104</v>
      </c>
      <c r="E300" s="53" t="s">
        <v>105</v>
      </c>
      <c r="F300" s="53" t="s">
        <v>104</v>
      </c>
      <c r="G300" s="53" t="s">
        <v>105</v>
      </c>
      <c r="H300" s="53" t="s">
        <v>104</v>
      </c>
      <c r="I300" s="53" t="s">
        <v>105</v>
      </c>
      <c r="J300" s="53" t="s">
        <v>104</v>
      </c>
      <c r="K300" s="53" t="s">
        <v>105</v>
      </c>
      <c r="L300" s="53" t="s">
        <v>104</v>
      </c>
      <c r="M300" s="53" t="s">
        <v>105</v>
      </c>
      <c r="N300" s="53" t="s">
        <v>104</v>
      </c>
      <c r="O300" s="53" t="s">
        <v>105</v>
      </c>
    </row>
    <row r="301" spans="1:15" ht="12.75">
      <c r="A301" s="40" t="s">
        <v>1</v>
      </c>
      <c r="B301" s="76">
        <v>84</v>
      </c>
      <c r="C301" s="76">
        <v>104</v>
      </c>
      <c r="D301" s="76">
        <v>204</v>
      </c>
      <c r="E301" s="76">
        <v>363</v>
      </c>
      <c r="F301" s="76">
        <v>94</v>
      </c>
      <c r="G301" s="76">
        <v>119</v>
      </c>
      <c r="H301" s="76">
        <v>796</v>
      </c>
      <c r="I301" s="76">
        <v>977</v>
      </c>
      <c r="J301" s="76">
        <v>167</v>
      </c>
      <c r="K301" s="76">
        <v>221</v>
      </c>
      <c r="L301" s="76">
        <v>59</v>
      </c>
      <c r="M301" s="76">
        <v>83</v>
      </c>
      <c r="N301" s="83">
        <f>SUM(B301+D301+F301+H301+J301+L301)</f>
        <v>1404</v>
      </c>
      <c r="O301" s="85">
        <f>SUM(C301+E301+G301+I301+K301+M301)</f>
        <v>1867</v>
      </c>
    </row>
    <row r="302" spans="1:15" ht="12.75">
      <c r="A302" s="40" t="s">
        <v>59</v>
      </c>
      <c r="B302" s="76">
        <v>61</v>
      </c>
      <c r="C302" s="76">
        <v>66</v>
      </c>
      <c r="D302" s="76">
        <v>124</v>
      </c>
      <c r="E302" s="76">
        <v>215</v>
      </c>
      <c r="F302" s="76">
        <v>81</v>
      </c>
      <c r="G302" s="76">
        <v>102</v>
      </c>
      <c r="H302" s="76">
        <v>298</v>
      </c>
      <c r="I302" s="76">
        <v>378</v>
      </c>
      <c r="J302" s="76">
        <v>0</v>
      </c>
      <c r="K302" s="76">
        <v>0</v>
      </c>
      <c r="L302" s="76">
        <v>22</v>
      </c>
      <c r="M302" s="76">
        <v>32</v>
      </c>
      <c r="N302" s="83">
        <f aca="true" t="shared" si="39" ref="N302:N309">SUM(B302+D302+F302+H302+J302+L302)</f>
        <v>586</v>
      </c>
      <c r="O302" s="85">
        <f aca="true" t="shared" si="40" ref="O302:O309">SUM(C302+E302+G302+I302+K302+M302)</f>
        <v>793</v>
      </c>
    </row>
    <row r="303" spans="1:15" ht="12.75">
      <c r="A303" s="40" t="s">
        <v>3</v>
      </c>
      <c r="B303" s="76">
        <v>52</v>
      </c>
      <c r="C303" s="76">
        <v>43</v>
      </c>
      <c r="D303" s="76">
        <v>99</v>
      </c>
      <c r="E303" s="76">
        <v>135</v>
      </c>
      <c r="F303" s="76">
        <v>7</v>
      </c>
      <c r="G303" s="76">
        <v>12</v>
      </c>
      <c r="H303" s="76">
        <v>402</v>
      </c>
      <c r="I303" s="76">
        <v>483</v>
      </c>
      <c r="J303" s="76">
        <v>0</v>
      </c>
      <c r="K303" s="76">
        <v>0</v>
      </c>
      <c r="L303" s="76">
        <v>32</v>
      </c>
      <c r="M303" s="76">
        <v>49</v>
      </c>
      <c r="N303" s="83">
        <f t="shared" si="39"/>
        <v>592</v>
      </c>
      <c r="O303" s="85">
        <f t="shared" si="40"/>
        <v>722</v>
      </c>
    </row>
    <row r="304" spans="1:15" ht="12.75">
      <c r="A304" s="40" t="s">
        <v>59</v>
      </c>
      <c r="B304" s="76">
        <v>35</v>
      </c>
      <c r="C304" s="76">
        <v>32</v>
      </c>
      <c r="D304" s="76">
        <v>67</v>
      </c>
      <c r="E304" s="76">
        <v>112</v>
      </c>
      <c r="F304" s="76">
        <v>3</v>
      </c>
      <c r="G304" s="76">
        <v>6</v>
      </c>
      <c r="H304" s="76">
        <v>219</v>
      </c>
      <c r="I304" s="76">
        <v>293</v>
      </c>
      <c r="J304" s="76">
        <v>0</v>
      </c>
      <c r="K304" s="76">
        <v>0</v>
      </c>
      <c r="L304" s="76">
        <v>22</v>
      </c>
      <c r="M304" s="76">
        <v>32</v>
      </c>
      <c r="N304" s="83">
        <f t="shared" si="39"/>
        <v>346</v>
      </c>
      <c r="O304" s="85">
        <f t="shared" si="40"/>
        <v>475</v>
      </c>
    </row>
    <row r="305" spans="1:15" ht="12.75">
      <c r="A305" s="40" t="s">
        <v>4</v>
      </c>
      <c r="B305" s="76">
        <v>0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  <c r="H305" s="76">
        <v>0</v>
      </c>
      <c r="I305" s="76">
        <v>0</v>
      </c>
      <c r="J305" s="76">
        <v>0</v>
      </c>
      <c r="K305" s="76">
        <v>0</v>
      </c>
      <c r="L305" s="76">
        <v>0</v>
      </c>
      <c r="M305" s="76">
        <v>0</v>
      </c>
      <c r="N305" s="83">
        <f t="shared" si="39"/>
        <v>0</v>
      </c>
      <c r="O305" s="85">
        <f t="shared" si="40"/>
        <v>0</v>
      </c>
    </row>
    <row r="306" spans="1:15" ht="12.75">
      <c r="A306" s="40" t="s">
        <v>59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39"/>
        <v>0</v>
      </c>
      <c r="O306" s="85">
        <f t="shared" si="40"/>
        <v>0</v>
      </c>
    </row>
    <row r="307" spans="1:15" ht="12.75">
      <c r="A307" s="40" t="s">
        <v>5</v>
      </c>
      <c r="B307" s="76">
        <v>32</v>
      </c>
      <c r="C307" s="76">
        <v>61</v>
      </c>
      <c r="D307" s="76">
        <v>103</v>
      </c>
      <c r="E307" s="76">
        <v>228</v>
      </c>
      <c r="F307" s="76">
        <v>87</v>
      </c>
      <c r="G307" s="76">
        <v>107</v>
      </c>
      <c r="H307" s="76">
        <v>394</v>
      </c>
      <c r="I307" s="76">
        <v>494</v>
      </c>
      <c r="J307" s="76">
        <v>167</v>
      </c>
      <c r="K307" s="76">
        <v>221</v>
      </c>
      <c r="L307" s="76">
        <v>27</v>
      </c>
      <c r="M307" s="76">
        <v>34</v>
      </c>
      <c r="N307" s="83">
        <f t="shared" si="39"/>
        <v>810</v>
      </c>
      <c r="O307" s="85">
        <f t="shared" si="40"/>
        <v>1145</v>
      </c>
    </row>
    <row r="308" spans="1:15" ht="12.75">
      <c r="A308" s="40" t="s">
        <v>59</v>
      </c>
      <c r="B308" s="76">
        <v>26</v>
      </c>
      <c r="C308" s="76">
        <v>34</v>
      </c>
      <c r="D308" s="76">
        <v>57</v>
      </c>
      <c r="E308" s="76">
        <v>103</v>
      </c>
      <c r="F308" s="76">
        <v>78</v>
      </c>
      <c r="G308" s="76">
        <v>96</v>
      </c>
      <c r="H308" s="76">
        <v>79</v>
      </c>
      <c r="I308" s="76">
        <v>85</v>
      </c>
      <c r="J308" s="76">
        <v>0</v>
      </c>
      <c r="K308" s="76">
        <v>0</v>
      </c>
      <c r="L308" s="76">
        <v>0</v>
      </c>
      <c r="M308" s="76">
        <v>0</v>
      </c>
      <c r="N308" s="83">
        <f t="shared" si="39"/>
        <v>240</v>
      </c>
      <c r="O308" s="85">
        <f t="shared" si="40"/>
        <v>318</v>
      </c>
    </row>
    <row r="309" spans="1:15" ht="12.75">
      <c r="A309" s="40" t="s">
        <v>6</v>
      </c>
      <c r="B309" s="76">
        <v>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83">
        <f t="shared" si="39"/>
        <v>0</v>
      </c>
      <c r="O309" s="85">
        <f t="shared" si="40"/>
        <v>0</v>
      </c>
    </row>
    <row r="312" spans="1:15" ht="12.75">
      <c r="A312" s="111" t="s">
        <v>67</v>
      </c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3"/>
    </row>
    <row r="313" spans="1:15" ht="18" customHeight="1">
      <c r="A313" s="3"/>
      <c r="B313" s="104" t="s">
        <v>85</v>
      </c>
      <c r="C313" s="104"/>
      <c r="D313" s="105" t="s">
        <v>46</v>
      </c>
      <c r="E313" s="106"/>
      <c r="F313" s="105" t="s">
        <v>50</v>
      </c>
      <c r="G313" s="106"/>
      <c r="H313" s="105" t="s">
        <v>47</v>
      </c>
      <c r="I313" s="106"/>
      <c r="J313" s="105" t="s">
        <v>9</v>
      </c>
      <c r="K313" s="106"/>
      <c r="L313" s="105" t="s">
        <v>10</v>
      </c>
      <c r="M313" s="106"/>
      <c r="N313" s="107" t="s">
        <v>11</v>
      </c>
      <c r="O313" s="108"/>
    </row>
    <row r="314" spans="1:15" ht="33.75">
      <c r="A314" s="70"/>
      <c r="B314" s="53" t="s">
        <v>107</v>
      </c>
      <c r="C314" s="53" t="s">
        <v>108</v>
      </c>
      <c r="D314" s="53" t="s">
        <v>107</v>
      </c>
      <c r="E314" s="53" t="s">
        <v>108</v>
      </c>
      <c r="F314" s="53" t="s">
        <v>107</v>
      </c>
      <c r="G314" s="53" t="s">
        <v>108</v>
      </c>
      <c r="H314" s="53" t="s">
        <v>107</v>
      </c>
      <c r="I314" s="53" t="s">
        <v>108</v>
      </c>
      <c r="J314" s="53" t="s">
        <v>107</v>
      </c>
      <c r="K314" s="53" t="s">
        <v>108</v>
      </c>
      <c r="L314" s="53" t="s">
        <v>107</v>
      </c>
      <c r="M314" s="53" t="s">
        <v>108</v>
      </c>
      <c r="N314" s="53" t="s">
        <v>107</v>
      </c>
      <c r="O314" s="53" t="s">
        <v>108</v>
      </c>
    </row>
    <row r="315" spans="1:15" ht="12.75">
      <c r="A315" s="40" t="s">
        <v>1</v>
      </c>
      <c r="B315" s="76">
        <v>89</v>
      </c>
      <c r="C315" s="76">
        <v>0</v>
      </c>
      <c r="D315" s="76">
        <v>336</v>
      </c>
      <c r="E315" s="76">
        <v>0</v>
      </c>
      <c r="F315" s="76">
        <v>111</v>
      </c>
      <c r="G315" s="76">
        <v>0</v>
      </c>
      <c r="H315" s="76">
        <v>906</v>
      </c>
      <c r="I315" s="76">
        <v>0</v>
      </c>
      <c r="J315" s="76">
        <v>186</v>
      </c>
      <c r="K315" s="76">
        <v>0</v>
      </c>
      <c r="L315" s="76">
        <v>82</v>
      </c>
      <c r="M315" s="76">
        <v>0</v>
      </c>
      <c r="N315" s="83">
        <f>SUM(B315+D315+F315+H315+J315+L315)</f>
        <v>1710</v>
      </c>
      <c r="O315" s="85">
        <f>SUM(C315+E315+G315+I315+K315+M315)</f>
        <v>0</v>
      </c>
    </row>
    <row r="316" spans="1:15" ht="12.75">
      <c r="A316" s="40" t="s">
        <v>59</v>
      </c>
      <c r="B316" s="76">
        <v>60</v>
      </c>
      <c r="C316" s="76">
        <v>0</v>
      </c>
      <c r="D316" s="76">
        <v>208</v>
      </c>
      <c r="E316" s="76">
        <v>0</v>
      </c>
      <c r="F316" s="76">
        <v>92</v>
      </c>
      <c r="G316" s="76">
        <v>0</v>
      </c>
      <c r="H316" s="76">
        <v>386</v>
      </c>
      <c r="I316" s="76">
        <v>0</v>
      </c>
      <c r="J316" s="76">
        <v>0</v>
      </c>
      <c r="K316" s="76">
        <v>0</v>
      </c>
      <c r="L316" s="76">
        <v>31</v>
      </c>
      <c r="M316" s="76">
        <v>0</v>
      </c>
      <c r="N316" s="83">
        <f aca="true" t="shared" si="41" ref="N316:O323">SUM(B316+D316+F316+H316+J316+L316)</f>
        <v>777</v>
      </c>
      <c r="O316" s="85">
        <f t="shared" si="41"/>
        <v>0</v>
      </c>
    </row>
    <row r="317" spans="1:15" ht="12.75">
      <c r="A317" s="40" t="s">
        <v>3</v>
      </c>
      <c r="B317" s="76">
        <v>38</v>
      </c>
      <c r="C317" s="76">
        <v>0</v>
      </c>
      <c r="D317" s="76">
        <v>129</v>
      </c>
      <c r="E317" s="76">
        <v>0</v>
      </c>
      <c r="F317" s="76">
        <v>9</v>
      </c>
      <c r="G317" s="76">
        <v>0</v>
      </c>
      <c r="H317" s="76">
        <v>464</v>
      </c>
      <c r="I317" s="76">
        <v>0</v>
      </c>
      <c r="J317" s="76">
        <v>0</v>
      </c>
      <c r="K317" s="76">
        <v>0</v>
      </c>
      <c r="L317" s="76">
        <v>48</v>
      </c>
      <c r="M317" s="76">
        <v>0</v>
      </c>
      <c r="N317" s="83">
        <f t="shared" si="41"/>
        <v>688</v>
      </c>
      <c r="O317" s="85">
        <f t="shared" si="41"/>
        <v>0</v>
      </c>
    </row>
    <row r="318" spans="1:15" ht="12.75">
      <c r="A318" s="40" t="s">
        <v>59</v>
      </c>
      <c r="B318" s="76">
        <v>31</v>
      </c>
      <c r="C318" s="76">
        <v>0</v>
      </c>
      <c r="D318" s="76">
        <v>110</v>
      </c>
      <c r="E318" s="76">
        <v>0</v>
      </c>
      <c r="F318" s="76">
        <v>3</v>
      </c>
      <c r="G318" s="76">
        <v>0</v>
      </c>
      <c r="H318" s="76">
        <v>295</v>
      </c>
      <c r="I318" s="76">
        <v>0</v>
      </c>
      <c r="J318" s="76">
        <v>0</v>
      </c>
      <c r="K318" s="76">
        <v>0</v>
      </c>
      <c r="L318" s="76">
        <v>31</v>
      </c>
      <c r="M318" s="76">
        <v>0</v>
      </c>
      <c r="N318" s="83">
        <f t="shared" si="41"/>
        <v>470</v>
      </c>
      <c r="O318" s="85">
        <f t="shared" si="41"/>
        <v>0</v>
      </c>
    </row>
    <row r="319" spans="1:15" ht="12.75">
      <c r="A319" s="40" t="s">
        <v>4</v>
      </c>
      <c r="B319" s="76">
        <v>0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83">
        <f t="shared" si="41"/>
        <v>0</v>
      </c>
      <c r="O319" s="85">
        <f t="shared" si="41"/>
        <v>0</v>
      </c>
    </row>
    <row r="320" spans="1:15" ht="12.75">
      <c r="A320" s="40" t="s">
        <v>59</v>
      </c>
      <c r="B320" s="76">
        <v>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83">
        <f t="shared" si="41"/>
        <v>0</v>
      </c>
      <c r="O320" s="85">
        <f t="shared" si="41"/>
        <v>0</v>
      </c>
    </row>
    <row r="321" spans="1:15" ht="12.75">
      <c r="A321" s="40" t="s">
        <v>5</v>
      </c>
      <c r="B321" s="76">
        <v>51</v>
      </c>
      <c r="C321" s="76">
        <v>0</v>
      </c>
      <c r="D321" s="76">
        <v>207</v>
      </c>
      <c r="E321" s="76">
        <v>0</v>
      </c>
      <c r="F321" s="76">
        <v>102</v>
      </c>
      <c r="G321" s="76">
        <v>0</v>
      </c>
      <c r="H321" s="76">
        <v>442</v>
      </c>
      <c r="I321" s="76">
        <v>0</v>
      </c>
      <c r="J321" s="76">
        <v>186</v>
      </c>
      <c r="K321" s="76">
        <v>0</v>
      </c>
      <c r="L321" s="76">
        <v>34</v>
      </c>
      <c r="M321" s="76">
        <v>0</v>
      </c>
      <c r="N321" s="83">
        <f t="shared" si="41"/>
        <v>1022</v>
      </c>
      <c r="O321" s="85">
        <f t="shared" si="41"/>
        <v>0</v>
      </c>
    </row>
    <row r="322" spans="1:15" ht="12.75">
      <c r="A322" s="40" t="s">
        <v>59</v>
      </c>
      <c r="B322" s="76">
        <v>29</v>
      </c>
      <c r="C322" s="76">
        <v>0</v>
      </c>
      <c r="D322" s="76">
        <v>98</v>
      </c>
      <c r="E322" s="76">
        <v>0</v>
      </c>
      <c r="F322" s="76">
        <v>89</v>
      </c>
      <c r="G322" s="76">
        <v>0</v>
      </c>
      <c r="H322" s="76">
        <v>91</v>
      </c>
      <c r="I322" s="76">
        <v>0</v>
      </c>
      <c r="J322" s="76">
        <v>0</v>
      </c>
      <c r="K322" s="76">
        <v>0</v>
      </c>
      <c r="L322" s="76">
        <v>0</v>
      </c>
      <c r="M322" s="76">
        <v>0</v>
      </c>
      <c r="N322" s="83">
        <f t="shared" si="41"/>
        <v>307</v>
      </c>
      <c r="O322" s="85">
        <f t="shared" si="41"/>
        <v>0</v>
      </c>
    </row>
    <row r="323" spans="1:15" ht="12.75">
      <c r="A323" s="40" t="s">
        <v>6</v>
      </c>
      <c r="B323" s="76">
        <v>0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83">
        <f t="shared" si="41"/>
        <v>0</v>
      </c>
      <c r="O323" s="85">
        <f t="shared" si="41"/>
        <v>0</v>
      </c>
    </row>
  </sheetData>
  <sheetProtection/>
  <mergeCells count="198">
    <mergeCell ref="A312:O312"/>
    <mergeCell ref="B313:C313"/>
    <mergeCell ref="D313:E313"/>
    <mergeCell ref="F313:G313"/>
    <mergeCell ref="H313:I313"/>
    <mergeCell ref="J313:K313"/>
    <mergeCell ref="L313:M313"/>
    <mergeCell ref="N313:O313"/>
    <mergeCell ref="A256:O256"/>
    <mergeCell ref="B257:C257"/>
    <mergeCell ref="D257:E257"/>
    <mergeCell ref="F257:G257"/>
    <mergeCell ref="H257:I257"/>
    <mergeCell ref="J257:K257"/>
    <mergeCell ref="L257:M257"/>
    <mergeCell ref="N257:O257"/>
    <mergeCell ref="A228:O228"/>
    <mergeCell ref="B229:C229"/>
    <mergeCell ref="D229:E229"/>
    <mergeCell ref="F229:G229"/>
    <mergeCell ref="H229:I229"/>
    <mergeCell ref="J229:K229"/>
    <mergeCell ref="L229:M229"/>
    <mergeCell ref="N229:O229"/>
    <mergeCell ref="A213:O213"/>
    <mergeCell ref="B214:C214"/>
    <mergeCell ref="D214:E214"/>
    <mergeCell ref="F214:G214"/>
    <mergeCell ref="H214:I214"/>
    <mergeCell ref="J214:K214"/>
    <mergeCell ref="L214:M214"/>
    <mergeCell ref="N214:O214"/>
    <mergeCell ref="A185:S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A171:S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P158:Q158"/>
    <mergeCell ref="R158:S158"/>
    <mergeCell ref="P144:Q144"/>
    <mergeCell ref="R144:S144"/>
    <mergeCell ref="A157:S157"/>
    <mergeCell ref="B158:C158"/>
    <mergeCell ref="D158:E158"/>
    <mergeCell ref="F158:G158"/>
    <mergeCell ref="H158:I158"/>
    <mergeCell ref="J158:K158"/>
    <mergeCell ref="L158:M158"/>
    <mergeCell ref="N158:O158"/>
    <mergeCell ref="P130:Q130"/>
    <mergeCell ref="R130:S130"/>
    <mergeCell ref="A143:S143"/>
    <mergeCell ref="B144:C144"/>
    <mergeCell ref="D144:E144"/>
    <mergeCell ref="F144:G144"/>
    <mergeCell ref="H144:I144"/>
    <mergeCell ref="J144:K144"/>
    <mergeCell ref="P116:Q116"/>
    <mergeCell ref="R116:S116"/>
    <mergeCell ref="B129:S129"/>
    <mergeCell ref="B130:C130"/>
    <mergeCell ref="D130:E130"/>
    <mergeCell ref="F130:G130"/>
    <mergeCell ref="H130:I130"/>
    <mergeCell ref="J130:K130"/>
    <mergeCell ref="D116:E116"/>
    <mergeCell ref="F116:G116"/>
    <mergeCell ref="H116:I116"/>
    <mergeCell ref="J116:K116"/>
    <mergeCell ref="L144:M144"/>
    <mergeCell ref="N144:O144"/>
    <mergeCell ref="L116:M116"/>
    <mergeCell ref="N116:O116"/>
    <mergeCell ref="N88:O88"/>
    <mergeCell ref="P88:Q88"/>
    <mergeCell ref="L130:M130"/>
    <mergeCell ref="N130:O130"/>
    <mergeCell ref="N102:O102"/>
    <mergeCell ref="P102:Q102"/>
    <mergeCell ref="B115:S115"/>
    <mergeCell ref="B116:C116"/>
    <mergeCell ref="R102:S102"/>
    <mergeCell ref="B101:S101"/>
    <mergeCell ref="B102:C102"/>
    <mergeCell ref="D102:E102"/>
    <mergeCell ref="F102:G102"/>
    <mergeCell ref="H102:I102"/>
    <mergeCell ref="J102:K102"/>
    <mergeCell ref="L102:M102"/>
    <mergeCell ref="B36:C36"/>
    <mergeCell ref="B88:C88"/>
    <mergeCell ref="J88:K88"/>
    <mergeCell ref="D88:E88"/>
    <mergeCell ref="F88:G88"/>
    <mergeCell ref="H88:I88"/>
    <mergeCell ref="B87:S87"/>
    <mergeCell ref="J55:K55"/>
    <mergeCell ref="R88:S88"/>
    <mergeCell ref="L88:M88"/>
    <mergeCell ref="L74:M74"/>
    <mergeCell ref="N74:O74"/>
    <mergeCell ref="P17:Q17"/>
    <mergeCell ref="R17:S17"/>
    <mergeCell ref="L17:M17"/>
    <mergeCell ref="N17:O17"/>
    <mergeCell ref="P2:Q2"/>
    <mergeCell ref="R2:S2"/>
    <mergeCell ref="L55:M55"/>
    <mergeCell ref="N55:O55"/>
    <mergeCell ref="B73:O73"/>
    <mergeCell ref="B74:C74"/>
    <mergeCell ref="D74:E74"/>
    <mergeCell ref="F74:G74"/>
    <mergeCell ref="H74:I74"/>
    <mergeCell ref="J74:K74"/>
    <mergeCell ref="B2:C2"/>
    <mergeCell ref="D2:E2"/>
    <mergeCell ref="F2:G2"/>
    <mergeCell ref="H2:I2"/>
    <mergeCell ref="J2:K2"/>
    <mergeCell ref="L2:M2"/>
    <mergeCell ref="B1:U1"/>
    <mergeCell ref="B16:U16"/>
    <mergeCell ref="N2:O2"/>
    <mergeCell ref="T17:U17"/>
    <mergeCell ref="T2:U2"/>
    <mergeCell ref="B17:C17"/>
    <mergeCell ref="D17:E17"/>
    <mergeCell ref="F17:G17"/>
    <mergeCell ref="H17:I17"/>
    <mergeCell ref="J17:K17"/>
    <mergeCell ref="B35:K35"/>
    <mergeCell ref="B54:O54"/>
    <mergeCell ref="B55:C55"/>
    <mergeCell ref="D55:E55"/>
    <mergeCell ref="F55:G55"/>
    <mergeCell ref="H55:I55"/>
    <mergeCell ref="D36:E36"/>
    <mergeCell ref="F36:G36"/>
    <mergeCell ref="H36:I36"/>
    <mergeCell ref="J36:K36"/>
    <mergeCell ref="A199:S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N243:O243"/>
    <mergeCell ref="A242:O242"/>
    <mergeCell ref="B243:C243"/>
    <mergeCell ref="D243:E243"/>
    <mergeCell ref="F243:G243"/>
    <mergeCell ref="H243:I243"/>
    <mergeCell ref="J243:K243"/>
    <mergeCell ref="L243:M243"/>
    <mergeCell ref="A270:O270"/>
    <mergeCell ref="B271:C271"/>
    <mergeCell ref="D271:E271"/>
    <mergeCell ref="F271:G271"/>
    <mergeCell ref="H271:I271"/>
    <mergeCell ref="J271:K271"/>
    <mergeCell ref="L271:M271"/>
    <mergeCell ref="N271:O271"/>
    <mergeCell ref="A284:O284"/>
    <mergeCell ref="B285:C285"/>
    <mergeCell ref="D285:E285"/>
    <mergeCell ref="F285:G285"/>
    <mergeCell ref="H285:I285"/>
    <mergeCell ref="J285:K285"/>
    <mergeCell ref="L285:M285"/>
    <mergeCell ref="N285:O285"/>
    <mergeCell ref="A298:O298"/>
    <mergeCell ref="B299:C299"/>
    <mergeCell ref="D299:E299"/>
    <mergeCell ref="F299:G299"/>
    <mergeCell ref="H299:I299"/>
    <mergeCell ref="J299:K299"/>
    <mergeCell ref="L299:M299"/>
    <mergeCell ref="N299:O29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3"/>
  <sheetViews>
    <sheetView zoomScalePageLayoutView="0" workbookViewId="0" topLeftCell="A310">
      <selection activeCell="N314" sqref="N314:O323"/>
    </sheetView>
  </sheetViews>
  <sheetFormatPr defaultColWidth="9.00390625" defaultRowHeight="12.75"/>
  <cols>
    <col min="1" max="1" width="19.00390625" style="0" bestFit="1" customWidth="1"/>
    <col min="2" max="25" width="5.25390625" style="0" customWidth="1"/>
  </cols>
  <sheetData>
    <row r="1" spans="1:21" ht="12.75">
      <c r="A1" s="1" t="s">
        <v>0</v>
      </c>
      <c r="B1" s="118" t="s">
        <v>13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258</v>
      </c>
      <c r="C4" s="1">
        <v>261</v>
      </c>
      <c r="D4" s="1">
        <v>0</v>
      </c>
      <c r="E4" s="1">
        <v>4</v>
      </c>
      <c r="F4" s="1">
        <v>0</v>
      </c>
      <c r="G4" s="1">
        <v>0</v>
      </c>
      <c r="H4" s="1">
        <v>0</v>
      </c>
      <c r="I4" s="1">
        <v>0</v>
      </c>
      <c r="J4" s="9">
        <v>258</v>
      </c>
      <c r="K4" s="10">
        <f>SUM(C4+E4+G4+I4)</f>
        <v>265</v>
      </c>
      <c r="L4" s="6">
        <v>257</v>
      </c>
      <c r="M4" s="1">
        <v>260</v>
      </c>
      <c r="N4" s="1">
        <v>0</v>
      </c>
      <c r="O4" s="1">
        <v>2</v>
      </c>
      <c r="P4" s="1">
        <v>0</v>
      </c>
      <c r="Q4" s="1">
        <v>0</v>
      </c>
      <c r="R4" s="1">
        <v>0</v>
      </c>
      <c r="S4" s="1">
        <v>0</v>
      </c>
      <c r="T4" s="9">
        <v>257</v>
      </c>
      <c r="U4" s="9">
        <v>262</v>
      </c>
    </row>
    <row r="5" spans="1:21" ht="11.25" customHeight="1">
      <c r="A5" s="1" t="s">
        <v>2</v>
      </c>
      <c r="B5" s="1">
        <v>132</v>
      </c>
      <c r="C5" s="1">
        <v>135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9">
        <v>132</v>
      </c>
      <c r="K5" s="10">
        <f aca="true" t="shared" si="0" ref="K5:K12">SUM(C5+E5+G5+I5)</f>
        <v>135</v>
      </c>
      <c r="L5" s="6">
        <v>134</v>
      </c>
      <c r="M5" s="1">
        <v>131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9">
        <v>134</v>
      </c>
      <c r="U5" s="9">
        <v>131</v>
      </c>
    </row>
    <row r="6" spans="1:21" ht="11.25" customHeight="1">
      <c r="A6" s="1" t="s">
        <v>3</v>
      </c>
      <c r="B6" s="1">
        <v>170</v>
      </c>
      <c r="C6" s="1">
        <v>168</v>
      </c>
      <c r="D6" s="1">
        <v>0</v>
      </c>
      <c r="E6" s="1">
        <v>4</v>
      </c>
      <c r="F6" s="1">
        <v>0</v>
      </c>
      <c r="G6" s="1">
        <v>0</v>
      </c>
      <c r="H6" s="1">
        <v>0</v>
      </c>
      <c r="I6" s="1">
        <v>0</v>
      </c>
      <c r="J6" s="9">
        <v>170</v>
      </c>
      <c r="K6" s="10">
        <f t="shared" si="0"/>
        <v>172</v>
      </c>
      <c r="L6" s="6">
        <v>168</v>
      </c>
      <c r="M6" s="1">
        <v>165</v>
      </c>
      <c r="N6" s="1">
        <v>0</v>
      </c>
      <c r="O6" s="1">
        <v>2</v>
      </c>
      <c r="P6" s="1">
        <v>0</v>
      </c>
      <c r="Q6" s="1">
        <v>0</v>
      </c>
      <c r="R6" s="1">
        <v>0</v>
      </c>
      <c r="S6" s="1">
        <v>0</v>
      </c>
      <c r="T6" s="9">
        <v>168</v>
      </c>
      <c r="U6" s="9">
        <v>167</v>
      </c>
    </row>
    <row r="7" spans="1:21" ht="11.25" customHeight="1">
      <c r="A7" s="1" t="s">
        <v>2</v>
      </c>
      <c r="B7" s="1">
        <v>132</v>
      </c>
      <c r="C7" s="1">
        <v>135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9">
        <v>132</v>
      </c>
      <c r="K7" s="10">
        <f t="shared" si="0"/>
        <v>135</v>
      </c>
      <c r="L7" s="6">
        <v>134</v>
      </c>
      <c r="M7" s="1">
        <v>131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9">
        <v>134</v>
      </c>
      <c r="U7" s="9">
        <v>131</v>
      </c>
    </row>
    <row r="8" spans="1:21" ht="11.25" customHeight="1">
      <c r="A8" s="1" t="s">
        <v>4</v>
      </c>
      <c r="B8" s="1">
        <v>88</v>
      </c>
      <c r="C8" s="1">
        <v>93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v>88</v>
      </c>
      <c r="K8" s="10">
        <f t="shared" si="0"/>
        <v>93</v>
      </c>
      <c r="L8" s="6">
        <v>89</v>
      </c>
      <c r="M8" s="1">
        <v>95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v>89</v>
      </c>
      <c r="U8" s="9">
        <v>95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v>0</v>
      </c>
      <c r="K9" s="10">
        <f t="shared" si="0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v>0</v>
      </c>
      <c r="U9" s="9">
        <v>0</v>
      </c>
    </row>
    <row r="10" spans="1:21" ht="11.25" customHeight="1">
      <c r="A10" s="1" t="s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9">
        <v>0</v>
      </c>
      <c r="K10" s="10">
        <f t="shared" si="0"/>
        <v>0</v>
      </c>
      <c r="L10" s="6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  <c r="U10" s="9">
        <v>0</v>
      </c>
    </row>
    <row r="11" spans="1:21" ht="11.25" customHeight="1">
      <c r="A11" s="1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9">
        <v>0</v>
      </c>
      <c r="K11" s="10">
        <f t="shared" si="0"/>
        <v>0</v>
      </c>
      <c r="L11" s="6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v>0</v>
      </c>
      <c r="U11" s="9">
        <v>0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v>0</v>
      </c>
      <c r="K12" s="10">
        <f t="shared" si="0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v>0</v>
      </c>
      <c r="U12" s="9"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13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266</v>
      </c>
      <c r="C19" s="1">
        <v>257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9">
        <f>SUM(B19+D19+F19+H19)</f>
        <v>266</v>
      </c>
      <c r="K19" s="10">
        <f>SUM(C19+E19+G19+I19)</f>
        <v>257</v>
      </c>
      <c r="L19" s="6">
        <v>259</v>
      </c>
      <c r="M19" s="1">
        <v>269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9">
        <f aca="true" t="shared" si="1" ref="T19:T27">SUM(L19+N19+P19+R19)</f>
        <v>259</v>
      </c>
      <c r="U19" s="9">
        <f aca="true" t="shared" si="2" ref="U19:U27">SUM(M19+O19+Q19+S19)</f>
        <v>269</v>
      </c>
    </row>
    <row r="20" spans="1:21" ht="11.25" customHeight="1">
      <c r="A20" s="1" t="s">
        <v>2</v>
      </c>
      <c r="B20" s="1">
        <v>134</v>
      </c>
      <c r="C20" s="1">
        <v>126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9">
        <f aca="true" t="shared" si="3" ref="J20:J27">SUM(B20+D20+F20+H20)</f>
        <v>134</v>
      </c>
      <c r="K20" s="10">
        <f aca="true" t="shared" si="4" ref="K20:K27">SUM(C20+E20+G20+I20)</f>
        <v>126</v>
      </c>
      <c r="L20" s="6">
        <v>131</v>
      </c>
      <c r="M20" s="1">
        <v>128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9">
        <f t="shared" si="1"/>
        <v>131</v>
      </c>
      <c r="U20" s="9">
        <f t="shared" si="2"/>
        <v>128</v>
      </c>
    </row>
    <row r="21" spans="1:21" ht="11.25" customHeight="1">
      <c r="A21" s="1" t="s">
        <v>3</v>
      </c>
      <c r="B21" s="1">
        <v>170</v>
      </c>
      <c r="C21" s="1">
        <v>161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9">
        <f t="shared" si="3"/>
        <v>170</v>
      </c>
      <c r="K21" s="10">
        <f t="shared" si="4"/>
        <v>161</v>
      </c>
      <c r="L21" s="6">
        <v>164</v>
      </c>
      <c r="M21" s="1">
        <v>144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9">
        <f t="shared" si="1"/>
        <v>164</v>
      </c>
      <c r="U21" s="9">
        <f t="shared" si="2"/>
        <v>144</v>
      </c>
    </row>
    <row r="22" spans="1:21" ht="11.25" customHeight="1">
      <c r="A22" s="1" t="s">
        <v>2</v>
      </c>
      <c r="B22" s="1">
        <v>134</v>
      </c>
      <c r="C22" s="1">
        <v>126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9">
        <f t="shared" si="3"/>
        <v>134</v>
      </c>
      <c r="K22" s="10">
        <f t="shared" si="4"/>
        <v>126</v>
      </c>
      <c r="L22" s="6">
        <v>131</v>
      </c>
      <c r="M22" s="1">
        <v>128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9">
        <f t="shared" si="1"/>
        <v>131</v>
      </c>
      <c r="U22" s="9">
        <f t="shared" si="2"/>
        <v>128</v>
      </c>
    </row>
    <row r="23" spans="1:21" ht="11.25" customHeight="1">
      <c r="A23" s="1" t="s">
        <v>4</v>
      </c>
      <c r="B23" s="1">
        <v>96</v>
      </c>
      <c r="C23" s="1">
        <v>96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3"/>
        <v>96</v>
      </c>
      <c r="K23" s="10">
        <f t="shared" si="4"/>
        <v>96</v>
      </c>
      <c r="L23" s="6">
        <v>95</v>
      </c>
      <c r="M23" s="1">
        <v>125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1"/>
        <v>95</v>
      </c>
      <c r="U23" s="9">
        <f t="shared" si="2"/>
        <v>125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3"/>
        <v>0</v>
      </c>
      <c r="K24" s="10">
        <f t="shared" si="4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1"/>
        <v>0</v>
      </c>
      <c r="U24" s="9">
        <f t="shared" si="2"/>
        <v>0</v>
      </c>
    </row>
    <row r="25" spans="1:21" ht="11.25" customHeight="1">
      <c r="A25" s="1" t="s">
        <v>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9">
        <f t="shared" si="3"/>
        <v>0</v>
      </c>
      <c r="K25" s="10">
        <f t="shared" si="4"/>
        <v>0</v>
      </c>
      <c r="L25" s="6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9">
        <f t="shared" si="1"/>
        <v>0</v>
      </c>
      <c r="U25" s="9">
        <f t="shared" si="2"/>
        <v>0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3"/>
        <v>0</v>
      </c>
      <c r="K26" s="10">
        <f t="shared" si="4"/>
        <v>0</v>
      </c>
      <c r="L26" s="6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1"/>
        <v>0</v>
      </c>
      <c r="U26" s="9">
        <f t="shared" si="2"/>
        <v>0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3"/>
        <v>0</v>
      </c>
      <c r="K27" s="10">
        <f t="shared" si="4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1"/>
        <v>0</v>
      </c>
      <c r="U27" s="9">
        <f t="shared" si="2"/>
        <v>0</v>
      </c>
    </row>
    <row r="35" spans="1:11" ht="12.75">
      <c r="A35" s="1" t="s">
        <v>0</v>
      </c>
      <c r="B35" s="117" t="s">
        <v>13</v>
      </c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ht="19.5" customHeight="1">
      <c r="A36" s="3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1" t="s">
        <v>1</v>
      </c>
      <c r="B38" s="1">
        <v>267</v>
      </c>
      <c r="C38" s="1">
        <v>283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9">
        <f>SUM(B38+D38+F38+H38)</f>
        <v>267</v>
      </c>
      <c r="K38" s="9">
        <f>SUM(C38+E38+G38+I38)</f>
        <v>283</v>
      </c>
    </row>
    <row r="39" spans="1:11" ht="12.75">
      <c r="A39" s="1" t="s">
        <v>2</v>
      </c>
      <c r="B39" s="1">
        <v>128</v>
      </c>
      <c r="C39" s="1">
        <v>137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9">
        <f aca="true" t="shared" si="5" ref="J39:J46">SUM(B39+D39+F39+H39)</f>
        <v>128</v>
      </c>
      <c r="K39" s="9">
        <f aca="true" t="shared" si="6" ref="K39:K46">SUM(C39+E39+G39+I39)</f>
        <v>137</v>
      </c>
    </row>
    <row r="40" spans="1:11" ht="12.75">
      <c r="A40" s="1" t="s">
        <v>3</v>
      </c>
      <c r="B40" s="1">
        <v>144</v>
      </c>
      <c r="C40" s="1">
        <v>160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9">
        <f t="shared" si="5"/>
        <v>144</v>
      </c>
      <c r="K40" s="9">
        <f t="shared" si="6"/>
        <v>160</v>
      </c>
    </row>
    <row r="41" spans="1:11" ht="12.75">
      <c r="A41" s="1" t="s">
        <v>2</v>
      </c>
      <c r="B41" s="1">
        <v>128</v>
      </c>
      <c r="C41" s="1">
        <v>137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9">
        <f t="shared" si="5"/>
        <v>128</v>
      </c>
      <c r="K41" s="9">
        <f t="shared" si="6"/>
        <v>137</v>
      </c>
    </row>
    <row r="42" spans="1:11" ht="12.75">
      <c r="A42" s="1" t="s">
        <v>4</v>
      </c>
      <c r="B42" s="1">
        <v>123</v>
      </c>
      <c r="C42" s="1">
        <v>123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5"/>
        <v>123</v>
      </c>
      <c r="K42" s="9">
        <f t="shared" si="6"/>
        <v>123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5"/>
        <v>0</v>
      </c>
      <c r="K43" s="9">
        <f t="shared" si="6"/>
        <v>0</v>
      </c>
    </row>
    <row r="44" spans="1:11" ht="12.75">
      <c r="A44" s="1" t="s">
        <v>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9">
        <f t="shared" si="5"/>
        <v>0</v>
      </c>
      <c r="K44" s="9">
        <f t="shared" si="6"/>
        <v>0</v>
      </c>
    </row>
    <row r="45" spans="1:11" ht="12.75">
      <c r="A45" s="1" t="s">
        <v>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9">
        <f t="shared" si="5"/>
        <v>0</v>
      </c>
      <c r="K45" s="9">
        <f t="shared" si="6"/>
        <v>0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5"/>
        <v>0</v>
      </c>
      <c r="K46" s="9">
        <f t="shared" si="6"/>
        <v>0</v>
      </c>
    </row>
    <row r="54" spans="1:15" ht="12.75">
      <c r="A54" s="1" t="s">
        <v>0</v>
      </c>
      <c r="B54" s="118" t="s">
        <v>13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  <row r="55" spans="1:15" ht="19.5" customHeight="1">
      <c r="A55" s="3"/>
      <c r="B55" s="104" t="s">
        <v>7</v>
      </c>
      <c r="C55" s="104"/>
      <c r="D55" s="104" t="s">
        <v>8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1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1" t="s">
        <v>1</v>
      </c>
      <c r="B57" s="1">
        <v>282</v>
      </c>
      <c r="C57" s="1">
        <v>270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9">
        <f>SUM(B57+D57+J57+L57)</f>
        <v>282</v>
      </c>
      <c r="O57" s="9">
        <f>SUM(C57+E57+K57+M57)</f>
        <v>270</v>
      </c>
    </row>
    <row r="58" spans="1:15" ht="12.75">
      <c r="A58" s="1" t="s">
        <v>2</v>
      </c>
      <c r="B58" s="1">
        <v>134</v>
      </c>
      <c r="C58" s="1">
        <v>130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9">
        <f aca="true" t="shared" si="7" ref="N58:N65">SUM(B58+D58+J58+L58)</f>
        <v>134</v>
      </c>
      <c r="O58" s="9">
        <f aca="true" t="shared" si="8" ref="O58:O65">SUM(C58+E58+K58+M58)</f>
        <v>130</v>
      </c>
    </row>
    <row r="59" spans="1:15" ht="12.75">
      <c r="A59" s="1" t="s">
        <v>3</v>
      </c>
      <c r="B59" s="1">
        <v>157</v>
      </c>
      <c r="C59" s="1">
        <v>163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9">
        <f t="shared" si="7"/>
        <v>157</v>
      </c>
      <c r="O59" s="9">
        <f t="shared" si="8"/>
        <v>163</v>
      </c>
    </row>
    <row r="60" spans="1:15" ht="12.75">
      <c r="A60" s="1" t="s">
        <v>2</v>
      </c>
      <c r="B60" s="1">
        <v>134</v>
      </c>
      <c r="C60" s="1">
        <v>130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9">
        <f t="shared" si="7"/>
        <v>134</v>
      </c>
      <c r="O60" s="9">
        <f t="shared" si="8"/>
        <v>130</v>
      </c>
    </row>
    <row r="61" spans="1:15" ht="12.75">
      <c r="A61" s="1" t="s">
        <v>4</v>
      </c>
      <c r="B61" s="1">
        <v>125</v>
      </c>
      <c r="C61" s="1">
        <v>107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7"/>
        <v>125</v>
      </c>
      <c r="O61" s="9">
        <f t="shared" si="8"/>
        <v>107</v>
      </c>
    </row>
    <row r="62" spans="1:15" ht="12.75">
      <c r="A62" s="1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7"/>
        <v>0</v>
      </c>
      <c r="O62" s="9">
        <f t="shared" si="8"/>
        <v>0</v>
      </c>
    </row>
    <row r="63" spans="1:15" ht="12.75">
      <c r="A63" s="1" t="s">
        <v>5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9">
        <f t="shared" si="7"/>
        <v>0</v>
      </c>
      <c r="O63" s="9">
        <f t="shared" si="8"/>
        <v>0</v>
      </c>
    </row>
    <row r="64" spans="1:15" ht="12.75">
      <c r="A64" s="1" t="s">
        <v>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7"/>
        <v>0</v>
      </c>
      <c r="O64" s="9">
        <f t="shared" si="8"/>
        <v>0</v>
      </c>
    </row>
    <row r="65" spans="1:15" ht="12.75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7"/>
        <v>0</v>
      </c>
      <c r="O65" s="9">
        <f t="shared" si="8"/>
        <v>0</v>
      </c>
    </row>
    <row r="73" spans="1:15" ht="12.75">
      <c r="A73" s="1" t="s">
        <v>0</v>
      </c>
      <c r="B73" s="118" t="s">
        <v>13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1:15" ht="18.75" customHeight="1">
      <c r="A74" s="3"/>
      <c r="B74" s="104" t="s">
        <v>7</v>
      </c>
      <c r="C74" s="104"/>
      <c r="D74" s="104" t="s">
        <v>8</v>
      </c>
      <c r="E74" s="104"/>
      <c r="F74" s="104" t="s">
        <v>46</v>
      </c>
      <c r="G74" s="104"/>
      <c r="H74" s="104" t="s">
        <v>47</v>
      </c>
      <c r="I74" s="104"/>
      <c r="J74" s="104" t="s">
        <v>9</v>
      </c>
      <c r="K74" s="104"/>
      <c r="L74" s="104" t="s">
        <v>10</v>
      </c>
      <c r="M74" s="104"/>
      <c r="N74" s="116" t="s">
        <v>11</v>
      </c>
      <c r="O74" s="116"/>
    </row>
    <row r="75" spans="1:15" ht="33.75">
      <c r="A75" s="1"/>
      <c r="B75" s="2" t="s">
        <v>48</v>
      </c>
      <c r="C75" s="2" t="s">
        <v>49</v>
      </c>
      <c r="D75" s="2" t="s">
        <v>48</v>
      </c>
      <c r="E75" s="2" t="s">
        <v>49</v>
      </c>
      <c r="F75" s="2" t="s">
        <v>48</v>
      </c>
      <c r="G75" s="2" t="s">
        <v>49</v>
      </c>
      <c r="H75" s="2" t="s">
        <v>48</v>
      </c>
      <c r="I75" s="2" t="s">
        <v>49</v>
      </c>
      <c r="J75" s="2" t="s">
        <v>48</v>
      </c>
      <c r="K75" s="2" t="s">
        <v>49</v>
      </c>
      <c r="L75" s="2" t="s">
        <v>48</v>
      </c>
      <c r="M75" s="2" t="s">
        <v>49</v>
      </c>
      <c r="N75" s="2" t="s">
        <v>48</v>
      </c>
      <c r="O75" s="2" t="s">
        <v>49</v>
      </c>
    </row>
    <row r="76" spans="1:15" ht="12.75">
      <c r="A76" s="1" t="s">
        <v>1</v>
      </c>
      <c r="B76" s="1">
        <v>268</v>
      </c>
      <c r="C76" s="1">
        <v>239</v>
      </c>
      <c r="D76" s="1">
        <v>0</v>
      </c>
      <c r="E76" s="1">
        <v>0</v>
      </c>
      <c r="F76" s="1">
        <v>0</v>
      </c>
      <c r="G76" s="1">
        <v>42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f>SUM(B76+D76+F76+H76+J76+L76)</f>
        <v>268</v>
      </c>
      <c r="O76" s="1">
        <f>SUM(C76+E76+G76+I76+K76+M76)</f>
        <v>281</v>
      </c>
    </row>
    <row r="77" spans="1:15" ht="12.75">
      <c r="A77" s="1" t="s">
        <v>2</v>
      </c>
      <c r="B77" s="1">
        <v>131</v>
      </c>
      <c r="C77" s="1">
        <v>106</v>
      </c>
      <c r="D77" s="1">
        <v>0</v>
      </c>
      <c r="E77" s="1">
        <v>0</v>
      </c>
      <c r="F77" s="1">
        <v>0</v>
      </c>
      <c r="G77" s="1">
        <v>36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f aca="true" t="shared" si="9" ref="N77:N84">SUM(B77+D77+F77+H77+J77+M77)</f>
        <v>131</v>
      </c>
      <c r="O77" s="1">
        <f aca="true" t="shared" si="10" ref="O77:O84">SUM(C77+E77+G77+I77+K77+M77)</f>
        <v>142</v>
      </c>
    </row>
    <row r="78" spans="1:15" ht="12.75">
      <c r="A78" s="1" t="s">
        <v>3</v>
      </c>
      <c r="B78" s="1">
        <v>163</v>
      </c>
      <c r="C78" s="1">
        <v>131</v>
      </c>
      <c r="D78" s="1">
        <v>0</v>
      </c>
      <c r="E78" s="1">
        <v>0</v>
      </c>
      <c r="F78" s="1">
        <v>0</v>
      </c>
      <c r="G78" s="1">
        <v>42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f t="shared" si="9"/>
        <v>163</v>
      </c>
      <c r="O78" s="1">
        <f t="shared" si="10"/>
        <v>173</v>
      </c>
    </row>
    <row r="79" spans="1:15" ht="12.75">
      <c r="A79" s="1" t="s">
        <v>2</v>
      </c>
      <c r="B79" s="1">
        <v>131</v>
      </c>
      <c r="C79" s="1">
        <v>106</v>
      </c>
      <c r="D79" s="1">
        <v>0</v>
      </c>
      <c r="E79" s="1">
        <v>0</v>
      </c>
      <c r="F79" s="1">
        <v>0</v>
      </c>
      <c r="G79" s="1">
        <v>36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f t="shared" si="9"/>
        <v>131</v>
      </c>
      <c r="O79" s="1">
        <f t="shared" si="10"/>
        <v>142</v>
      </c>
    </row>
    <row r="80" spans="1:15" ht="12.75">
      <c r="A80" s="1" t="s">
        <v>4</v>
      </c>
      <c r="B80" s="1">
        <v>105</v>
      </c>
      <c r="C80" s="1">
        <v>108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f t="shared" si="9"/>
        <v>105</v>
      </c>
      <c r="O80" s="1">
        <f t="shared" si="10"/>
        <v>108</v>
      </c>
    </row>
    <row r="81" spans="1:15" ht="12.75">
      <c r="A81" s="1" t="s">
        <v>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f t="shared" si="9"/>
        <v>0</v>
      </c>
      <c r="O81" s="1">
        <f t="shared" si="10"/>
        <v>0</v>
      </c>
    </row>
    <row r="82" spans="1:15" ht="12.75">
      <c r="A82" s="1" t="s">
        <v>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f t="shared" si="9"/>
        <v>0</v>
      </c>
      <c r="O82" s="1">
        <f t="shared" si="10"/>
        <v>0</v>
      </c>
    </row>
    <row r="83" spans="1:15" ht="12.75">
      <c r="A83" s="1" t="s">
        <v>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f t="shared" si="9"/>
        <v>0</v>
      </c>
      <c r="O83" s="1">
        <f t="shared" si="10"/>
        <v>0</v>
      </c>
    </row>
    <row r="84" spans="1:15" ht="12.75">
      <c r="A84" s="1" t="s">
        <v>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f t="shared" si="9"/>
        <v>0</v>
      </c>
      <c r="O84" s="1">
        <f t="shared" si="10"/>
        <v>0</v>
      </c>
    </row>
    <row r="87" spans="1:15" ht="12.75">
      <c r="A87" s="1" t="s">
        <v>0</v>
      </c>
      <c r="B87" s="118" t="s">
        <v>13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20"/>
    </row>
    <row r="88" spans="1:15" ht="21" customHeight="1">
      <c r="A88" s="3"/>
      <c r="B88" s="110" t="s">
        <v>7</v>
      </c>
      <c r="C88" s="106"/>
      <c r="D88" s="105" t="s">
        <v>8</v>
      </c>
      <c r="E88" s="106"/>
      <c r="F88" s="105" t="s">
        <v>46</v>
      </c>
      <c r="G88" s="106"/>
      <c r="H88" s="105" t="s">
        <v>47</v>
      </c>
      <c r="I88" s="106"/>
      <c r="J88" s="105" t="s">
        <v>9</v>
      </c>
      <c r="K88" s="106"/>
      <c r="L88" s="105" t="s">
        <v>10</v>
      </c>
      <c r="M88" s="106"/>
      <c r="N88" s="107" t="s">
        <v>11</v>
      </c>
      <c r="O88" s="108"/>
    </row>
    <row r="89" spans="1:15" ht="33.75">
      <c r="A89" s="50"/>
      <c r="B89" s="52" t="s">
        <v>51</v>
      </c>
      <c r="C89" s="53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3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</row>
    <row r="90" spans="1:15" ht="12.75">
      <c r="A90" s="1" t="s">
        <v>1</v>
      </c>
      <c r="B90" s="1">
        <v>230</v>
      </c>
      <c r="C90" s="1">
        <v>121</v>
      </c>
      <c r="D90" s="1">
        <v>0</v>
      </c>
      <c r="E90" s="1">
        <v>0</v>
      </c>
      <c r="F90" s="1">
        <v>41</v>
      </c>
      <c r="G90" s="1">
        <v>90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9">
        <f>SUM(B90+D90+F90+H90+J90+L90)</f>
        <v>271</v>
      </c>
      <c r="O90" s="9">
        <f>SUM(C90+E90+G90+I90+K90+M90)</f>
        <v>211</v>
      </c>
    </row>
    <row r="91" spans="1:15" ht="12.75">
      <c r="A91" s="1" t="s">
        <v>2</v>
      </c>
      <c r="B91" s="34">
        <v>101</v>
      </c>
      <c r="C91" s="1">
        <v>71</v>
      </c>
      <c r="D91" s="1">
        <v>0</v>
      </c>
      <c r="E91" s="1">
        <v>0</v>
      </c>
      <c r="F91" s="1">
        <v>35</v>
      </c>
      <c r="G91" s="1">
        <v>64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9">
        <f aca="true" t="shared" si="11" ref="N91:O98">SUM(B91+D91+F91+H91+J91+L91)</f>
        <v>136</v>
      </c>
      <c r="O91" s="9">
        <f t="shared" si="11"/>
        <v>135</v>
      </c>
    </row>
    <row r="92" spans="1:15" ht="12.75">
      <c r="A92" s="1" t="s">
        <v>3</v>
      </c>
      <c r="B92" s="34">
        <v>126</v>
      </c>
      <c r="C92" s="1">
        <v>86</v>
      </c>
      <c r="D92" s="1">
        <v>0</v>
      </c>
      <c r="E92" s="1">
        <v>0</v>
      </c>
      <c r="F92" s="1">
        <v>41</v>
      </c>
      <c r="G92" s="1">
        <v>75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9">
        <f t="shared" si="11"/>
        <v>167</v>
      </c>
      <c r="O92" s="9">
        <f t="shared" si="11"/>
        <v>161</v>
      </c>
    </row>
    <row r="93" spans="1:15" ht="12.75">
      <c r="A93" s="1" t="s">
        <v>2</v>
      </c>
      <c r="B93" s="34">
        <v>101</v>
      </c>
      <c r="C93" s="1">
        <v>71</v>
      </c>
      <c r="D93" s="1">
        <v>0</v>
      </c>
      <c r="E93" s="1">
        <v>0</v>
      </c>
      <c r="F93" s="1">
        <v>35</v>
      </c>
      <c r="G93" s="1">
        <v>64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9">
        <f t="shared" si="11"/>
        <v>136</v>
      </c>
      <c r="O93" s="9">
        <f t="shared" si="11"/>
        <v>135</v>
      </c>
    </row>
    <row r="94" spans="1:15" ht="12.75">
      <c r="A94" s="1" t="s">
        <v>4</v>
      </c>
      <c r="B94" s="34">
        <v>104</v>
      </c>
      <c r="C94" s="1">
        <v>35</v>
      </c>
      <c r="D94" s="1">
        <v>0</v>
      </c>
      <c r="E94" s="1">
        <v>0</v>
      </c>
      <c r="F94" s="1">
        <v>0</v>
      </c>
      <c r="G94" s="1">
        <v>15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9">
        <f t="shared" si="11"/>
        <v>104</v>
      </c>
      <c r="O94" s="9">
        <f t="shared" si="11"/>
        <v>50</v>
      </c>
    </row>
    <row r="95" spans="1:15" ht="12.75">
      <c r="A95" s="1" t="s">
        <v>2</v>
      </c>
      <c r="B95" s="34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9">
        <f t="shared" si="11"/>
        <v>0</v>
      </c>
      <c r="O95" s="9">
        <f t="shared" si="11"/>
        <v>0</v>
      </c>
    </row>
    <row r="96" spans="1:15" ht="12.75">
      <c r="A96" s="1" t="s">
        <v>5</v>
      </c>
      <c r="B96" s="34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9">
        <f t="shared" si="11"/>
        <v>0</v>
      </c>
      <c r="O96" s="9">
        <f t="shared" si="11"/>
        <v>0</v>
      </c>
    </row>
    <row r="97" spans="1:15" ht="12.75">
      <c r="A97" s="1" t="s">
        <v>2</v>
      </c>
      <c r="B97" s="34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9">
        <f t="shared" si="11"/>
        <v>0</v>
      </c>
      <c r="O97" s="9">
        <f t="shared" si="11"/>
        <v>0</v>
      </c>
    </row>
    <row r="98" spans="1:15" ht="12.75">
      <c r="A98" s="1" t="s">
        <v>6</v>
      </c>
      <c r="B98" s="34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9">
        <f t="shared" si="11"/>
        <v>0</v>
      </c>
      <c r="O98" s="9">
        <f t="shared" si="11"/>
        <v>0</v>
      </c>
    </row>
    <row r="99" ht="12.75">
      <c r="I99" s="1">
        <v>0</v>
      </c>
    </row>
    <row r="100" ht="12.75">
      <c r="I100" s="1">
        <v>0</v>
      </c>
    </row>
    <row r="101" spans="1:15" ht="12.75">
      <c r="A101" s="1" t="s">
        <v>0</v>
      </c>
      <c r="B101" s="118" t="s">
        <v>13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/>
    </row>
    <row r="102" spans="1:15" ht="24.75" customHeight="1">
      <c r="A102" s="3"/>
      <c r="B102" s="110" t="s">
        <v>7</v>
      </c>
      <c r="C102" s="106"/>
      <c r="D102" s="105" t="s">
        <v>8</v>
      </c>
      <c r="E102" s="106"/>
      <c r="F102" s="105" t="s">
        <v>46</v>
      </c>
      <c r="G102" s="106"/>
      <c r="H102" s="105" t="s">
        <v>47</v>
      </c>
      <c r="I102" s="106"/>
      <c r="J102" s="105" t="s">
        <v>9</v>
      </c>
      <c r="K102" s="106"/>
      <c r="L102" s="105" t="s">
        <v>10</v>
      </c>
      <c r="M102" s="106"/>
      <c r="N102" s="107" t="s">
        <v>11</v>
      </c>
      <c r="O102" s="108"/>
    </row>
    <row r="103" spans="1:15" ht="33.75">
      <c r="A103" s="50"/>
      <c r="B103" s="52" t="s">
        <v>53</v>
      </c>
      <c r="C103" s="53" t="s">
        <v>54</v>
      </c>
      <c r="D103" s="52" t="s">
        <v>53</v>
      </c>
      <c r="E103" s="53" t="s">
        <v>54</v>
      </c>
      <c r="F103" s="52" t="s">
        <v>53</v>
      </c>
      <c r="G103" s="53" t="s">
        <v>54</v>
      </c>
      <c r="H103" s="52" t="s">
        <v>53</v>
      </c>
      <c r="I103" s="53" t="s">
        <v>54</v>
      </c>
      <c r="J103" s="52" t="s">
        <v>53</v>
      </c>
      <c r="K103" s="53" t="s">
        <v>54</v>
      </c>
      <c r="L103" s="52" t="s">
        <v>53</v>
      </c>
      <c r="M103" s="53" t="s">
        <v>54</v>
      </c>
      <c r="N103" s="52" t="s">
        <v>53</v>
      </c>
      <c r="O103" s="53" t="s">
        <v>54</v>
      </c>
    </row>
    <row r="104" spans="1:15" ht="12.75">
      <c r="A104" s="1" t="s">
        <v>1</v>
      </c>
      <c r="B104" s="1">
        <v>114</v>
      </c>
      <c r="C104" s="1">
        <v>69</v>
      </c>
      <c r="D104" s="1">
        <v>0</v>
      </c>
      <c r="E104" s="1">
        <v>0</v>
      </c>
      <c r="F104" s="1">
        <v>85</v>
      </c>
      <c r="G104" s="1">
        <v>116</v>
      </c>
      <c r="H104" s="1">
        <v>0</v>
      </c>
      <c r="I104" s="1">
        <v>0</v>
      </c>
      <c r="J104" s="1">
        <v>0</v>
      </c>
      <c r="K104" s="1">
        <v>18</v>
      </c>
      <c r="L104" s="1">
        <v>0</v>
      </c>
      <c r="M104" s="1">
        <v>0</v>
      </c>
      <c r="N104" s="9">
        <f>SUM(B104+D104+F104+H104+J104+L104)</f>
        <v>199</v>
      </c>
      <c r="O104" s="9">
        <f>SUM(C104+E104+G104+I104+K104+M104)</f>
        <v>203</v>
      </c>
    </row>
    <row r="105" spans="1:15" ht="12.75">
      <c r="A105" s="1" t="s">
        <v>59</v>
      </c>
      <c r="B105" s="34">
        <v>69</v>
      </c>
      <c r="C105" s="1">
        <v>39</v>
      </c>
      <c r="D105" s="1">
        <v>0</v>
      </c>
      <c r="E105" s="1">
        <v>0</v>
      </c>
      <c r="F105" s="1">
        <v>62</v>
      </c>
      <c r="G105" s="1">
        <v>91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9">
        <f aca="true" t="shared" si="12" ref="N105:N112">SUM(B105+D105+F105+H105+J105+L105)</f>
        <v>131</v>
      </c>
      <c r="O105" s="9">
        <f aca="true" t="shared" si="13" ref="O105:O112">SUM(C105+E105+G105+I105+K105+M105)</f>
        <v>130</v>
      </c>
    </row>
    <row r="106" spans="1:15" ht="12.75">
      <c r="A106" s="1" t="s">
        <v>3</v>
      </c>
      <c r="B106" s="34">
        <v>85</v>
      </c>
      <c r="C106" s="1">
        <v>41</v>
      </c>
      <c r="D106" s="1">
        <v>0</v>
      </c>
      <c r="E106" s="1">
        <v>0</v>
      </c>
      <c r="F106" s="1">
        <v>70</v>
      </c>
      <c r="G106" s="1">
        <v>96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9">
        <f t="shared" si="12"/>
        <v>155</v>
      </c>
      <c r="O106" s="9">
        <f t="shared" si="13"/>
        <v>137</v>
      </c>
    </row>
    <row r="107" spans="1:15" ht="12.75">
      <c r="A107" s="1" t="s">
        <v>59</v>
      </c>
      <c r="B107" s="34">
        <v>69</v>
      </c>
      <c r="C107" s="1">
        <v>39</v>
      </c>
      <c r="D107" s="1">
        <v>0</v>
      </c>
      <c r="E107" s="1">
        <v>0</v>
      </c>
      <c r="F107" s="1">
        <v>62</v>
      </c>
      <c r="G107" s="1">
        <v>91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9">
        <f t="shared" si="12"/>
        <v>131</v>
      </c>
      <c r="O107" s="9">
        <f t="shared" si="13"/>
        <v>130</v>
      </c>
    </row>
    <row r="108" spans="1:15" ht="12.75">
      <c r="A108" s="1" t="s">
        <v>4</v>
      </c>
      <c r="B108" s="34">
        <v>29</v>
      </c>
      <c r="C108" s="1">
        <v>28</v>
      </c>
      <c r="D108" s="1">
        <v>0</v>
      </c>
      <c r="E108" s="1">
        <v>0</v>
      </c>
      <c r="F108" s="1">
        <v>15</v>
      </c>
      <c r="G108" s="1">
        <v>20</v>
      </c>
      <c r="H108" s="1">
        <v>0</v>
      </c>
      <c r="I108" s="1">
        <v>0</v>
      </c>
      <c r="J108" s="1">
        <v>0</v>
      </c>
      <c r="K108" s="1">
        <v>18</v>
      </c>
      <c r="L108" s="1">
        <v>0</v>
      </c>
      <c r="M108" s="1">
        <v>0</v>
      </c>
      <c r="N108" s="9">
        <f t="shared" si="12"/>
        <v>44</v>
      </c>
      <c r="O108" s="9">
        <f t="shared" si="13"/>
        <v>66</v>
      </c>
    </row>
    <row r="109" spans="1:15" ht="12.75">
      <c r="A109" s="1" t="s">
        <v>59</v>
      </c>
      <c r="B109" s="34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9">
        <f t="shared" si="12"/>
        <v>0</v>
      </c>
      <c r="O109" s="9">
        <f t="shared" si="13"/>
        <v>0</v>
      </c>
    </row>
    <row r="110" spans="1:15" ht="12.75">
      <c r="A110" s="1" t="s">
        <v>5</v>
      </c>
      <c r="B110" s="34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9">
        <f t="shared" si="12"/>
        <v>0</v>
      </c>
      <c r="O110" s="9">
        <f t="shared" si="13"/>
        <v>0</v>
      </c>
    </row>
    <row r="111" spans="1:15" ht="12.75">
      <c r="A111" s="1" t="s">
        <v>59</v>
      </c>
      <c r="B111" s="34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9">
        <f t="shared" si="12"/>
        <v>0</v>
      </c>
      <c r="O111" s="9">
        <f t="shared" si="13"/>
        <v>0</v>
      </c>
    </row>
    <row r="112" spans="1:15" ht="12.75">
      <c r="A112" s="1" t="s">
        <v>6</v>
      </c>
      <c r="B112" s="34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9">
        <f t="shared" si="12"/>
        <v>0</v>
      </c>
      <c r="O112" s="9">
        <f t="shared" si="13"/>
        <v>0</v>
      </c>
    </row>
    <row r="115" spans="1:15" ht="12.75">
      <c r="A115" s="1" t="s">
        <v>0</v>
      </c>
      <c r="B115" s="118" t="s">
        <v>13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20"/>
    </row>
    <row r="116" spans="1:15" ht="18" customHeight="1">
      <c r="A116" s="3"/>
      <c r="B116" s="110" t="s">
        <v>7</v>
      </c>
      <c r="C116" s="106"/>
      <c r="D116" s="105" t="s">
        <v>8</v>
      </c>
      <c r="E116" s="106"/>
      <c r="F116" s="105" t="s">
        <v>46</v>
      </c>
      <c r="G116" s="106"/>
      <c r="H116" s="105" t="s">
        <v>47</v>
      </c>
      <c r="I116" s="106"/>
      <c r="J116" s="105" t="s">
        <v>9</v>
      </c>
      <c r="K116" s="106"/>
      <c r="L116" s="105" t="s">
        <v>60</v>
      </c>
      <c r="M116" s="106"/>
      <c r="N116" s="107" t="s">
        <v>11</v>
      </c>
      <c r="O116" s="108"/>
    </row>
    <row r="117" spans="1:15" ht="33.75">
      <c r="A117" s="50"/>
      <c r="B117" s="52" t="s">
        <v>57</v>
      </c>
      <c r="C117" s="53" t="s">
        <v>58</v>
      </c>
      <c r="D117" s="52" t="s">
        <v>57</v>
      </c>
      <c r="E117" s="53" t="s">
        <v>58</v>
      </c>
      <c r="F117" s="52" t="s">
        <v>57</v>
      </c>
      <c r="G117" s="53" t="s">
        <v>58</v>
      </c>
      <c r="H117" s="52" t="s">
        <v>57</v>
      </c>
      <c r="I117" s="53" t="s">
        <v>58</v>
      </c>
      <c r="J117" s="52" t="s">
        <v>57</v>
      </c>
      <c r="K117" s="53" t="s">
        <v>58</v>
      </c>
      <c r="L117" s="52" t="s">
        <v>57</v>
      </c>
      <c r="M117" s="53" t="s">
        <v>58</v>
      </c>
      <c r="N117" s="52" t="s">
        <v>57</v>
      </c>
      <c r="O117" s="53" t="s">
        <v>58</v>
      </c>
    </row>
    <row r="118" spans="1:15" ht="12.75">
      <c r="A118" s="1" t="s">
        <v>1</v>
      </c>
      <c r="B118" s="1">
        <v>67</v>
      </c>
      <c r="C118" s="1">
        <v>2</v>
      </c>
      <c r="D118" s="1">
        <v>0</v>
      </c>
      <c r="E118" s="1">
        <v>0</v>
      </c>
      <c r="F118" s="1">
        <v>113</v>
      </c>
      <c r="G118" s="1">
        <v>116</v>
      </c>
      <c r="H118" s="1">
        <v>0</v>
      </c>
      <c r="I118" s="1">
        <v>0</v>
      </c>
      <c r="J118" s="1">
        <v>17</v>
      </c>
      <c r="K118" s="1">
        <v>6</v>
      </c>
      <c r="L118" s="1">
        <v>0</v>
      </c>
      <c r="M118" s="1">
        <v>44</v>
      </c>
      <c r="N118" s="9">
        <f>SUM(B118+D118+F118+H118+J118+L118)</f>
        <v>197</v>
      </c>
      <c r="O118" s="9">
        <f>SUM(C118+E118+G118+I118+K118+M118)</f>
        <v>168</v>
      </c>
    </row>
    <row r="119" spans="1:15" ht="12.75">
      <c r="A119" s="1" t="s">
        <v>59</v>
      </c>
      <c r="B119" s="34">
        <v>37</v>
      </c>
      <c r="C119" s="1">
        <v>2</v>
      </c>
      <c r="D119" s="1">
        <v>0</v>
      </c>
      <c r="E119" s="1">
        <v>0</v>
      </c>
      <c r="F119" s="1">
        <v>90</v>
      </c>
      <c r="G119" s="1">
        <v>85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35</v>
      </c>
      <c r="N119" s="9">
        <f aca="true" t="shared" si="14" ref="N119:N126">SUM(B119+D119+F119+H119+J119+L119)</f>
        <v>127</v>
      </c>
      <c r="O119" s="9">
        <f aca="true" t="shared" si="15" ref="O119:O126">SUM(C119+E119+G119+I119+K119+M119)</f>
        <v>122</v>
      </c>
    </row>
    <row r="120" spans="1:15" ht="12.75">
      <c r="A120" s="1" t="s">
        <v>3</v>
      </c>
      <c r="B120" s="34">
        <v>39</v>
      </c>
      <c r="C120" s="1">
        <v>2</v>
      </c>
      <c r="D120" s="1">
        <v>0</v>
      </c>
      <c r="E120" s="1">
        <v>0</v>
      </c>
      <c r="F120" s="1">
        <v>95</v>
      </c>
      <c r="G120" s="1">
        <v>89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36</v>
      </c>
      <c r="N120" s="9">
        <f t="shared" si="14"/>
        <v>134</v>
      </c>
      <c r="O120" s="9">
        <f t="shared" si="15"/>
        <v>127</v>
      </c>
    </row>
    <row r="121" spans="1:15" ht="12.75">
      <c r="A121" s="1" t="s">
        <v>59</v>
      </c>
      <c r="B121" s="34">
        <v>37</v>
      </c>
      <c r="C121" s="1">
        <v>2</v>
      </c>
      <c r="D121" s="1">
        <v>0</v>
      </c>
      <c r="E121" s="1">
        <v>0</v>
      </c>
      <c r="F121" s="1">
        <v>90</v>
      </c>
      <c r="G121" s="1">
        <v>85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35</v>
      </c>
      <c r="N121" s="9">
        <f t="shared" si="14"/>
        <v>127</v>
      </c>
      <c r="O121" s="9">
        <f t="shared" si="15"/>
        <v>122</v>
      </c>
    </row>
    <row r="122" spans="1:15" ht="12.75">
      <c r="A122" s="1" t="s">
        <v>4</v>
      </c>
      <c r="B122" s="34">
        <v>28</v>
      </c>
      <c r="C122" s="1">
        <v>0</v>
      </c>
      <c r="D122" s="1">
        <v>0</v>
      </c>
      <c r="E122" s="1">
        <v>0</v>
      </c>
      <c r="F122" s="1">
        <v>18</v>
      </c>
      <c r="G122" s="1">
        <v>27</v>
      </c>
      <c r="H122" s="1">
        <v>0</v>
      </c>
      <c r="I122" s="1">
        <v>0</v>
      </c>
      <c r="J122" s="1">
        <v>17</v>
      </c>
      <c r="K122" s="1">
        <v>6</v>
      </c>
      <c r="L122" s="1">
        <v>0</v>
      </c>
      <c r="M122" s="1">
        <v>8</v>
      </c>
      <c r="N122" s="9">
        <f t="shared" si="14"/>
        <v>63</v>
      </c>
      <c r="O122" s="9">
        <f t="shared" si="15"/>
        <v>41</v>
      </c>
    </row>
    <row r="123" spans="1:15" ht="12.75">
      <c r="A123" s="1" t="s">
        <v>59</v>
      </c>
      <c r="B123" s="34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9">
        <f t="shared" si="14"/>
        <v>0</v>
      </c>
      <c r="O123" s="9">
        <f t="shared" si="15"/>
        <v>0</v>
      </c>
    </row>
    <row r="124" spans="1:15" ht="12.75">
      <c r="A124" s="1" t="s">
        <v>5</v>
      </c>
      <c r="B124" s="34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9">
        <f t="shared" si="14"/>
        <v>0</v>
      </c>
      <c r="O124" s="9">
        <f t="shared" si="15"/>
        <v>0</v>
      </c>
    </row>
    <row r="125" spans="1:15" ht="12.75">
      <c r="A125" s="1" t="s">
        <v>59</v>
      </c>
      <c r="B125" s="34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9">
        <f t="shared" si="14"/>
        <v>0</v>
      </c>
      <c r="O125" s="9">
        <f t="shared" si="15"/>
        <v>0</v>
      </c>
    </row>
    <row r="126" spans="1:15" ht="12.75">
      <c r="A126" s="1" t="s">
        <v>6</v>
      </c>
      <c r="B126" s="34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9">
        <f t="shared" si="14"/>
        <v>0</v>
      </c>
      <c r="O126" s="9">
        <f t="shared" si="15"/>
        <v>0</v>
      </c>
    </row>
    <row r="128" spans="1:15" ht="12.75">
      <c r="A128" s="1" t="s">
        <v>0</v>
      </c>
      <c r="B128" s="118" t="s">
        <v>13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20"/>
    </row>
    <row r="129" spans="1:15" ht="18.75" customHeight="1">
      <c r="A129" s="3"/>
      <c r="B129" s="110" t="s">
        <v>7</v>
      </c>
      <c r="C129" s="106"/>
      <c r="D129" s="105" t="s">
        <v>8</v>
      </c>
      <c r="E129" s="106"/>
      <c r="F129" s="105" t="s">
        <v>46</v>
      </c>
      <c r="G129" s="106"/>
      <c r="H129" s="105" t="s">
        <v>47</v>
      </c>
      <c r="I129" s="106"/>
      <c r="J129" s="105" t="s">
        <v>9</v>
      </c>
      <c r="K129" s="106"/>
      <c r="L129" s="105" t="s">
        <v>60</v>
      </c>
      <c r="M129" s="106"/>
      <c r="N129" s="107" t="s">
        <v>11</v>
      </c>
      <c r="O129" s="108"/>
    </row>
    <row r="130" spans="1:15" ht="33.75">
      <c r="A130" s="50"/>
      <c r="B130" s="52" t="s">
        <v>62</v>
      </c>
      <c r="C130" s="53" t="s">
        <v>63</v>
      </c>
      <c r="D130" s="52" t="s">
        <v>62</v>
      </c>
      <c r="E130" s="53" t="s">
        <v>63</v>
      </c>
      <c r="F130" s="52" t="s">
        <v>62</v>
      </c>
      <c r="G130" s="53" t="s">
        <v>63</v>
      </c>
      <c r="H130" s="52" t="s">
        <v>62</v>
      </c>
      <c r="I130" s="53" t="s">
        <v>63</v>
      </c>
      <c r="J130" s="52" t="s">
        <v>62</v>
      </c>
      <c r="K130" s="53" t="s">
        <v>63</v>
      </c>
      <c r="L130" s="52" t="s">
        <v>62</v>
      </c>
      <c r="M130" s="53" t="s">
        <v>63</v>
      </c>
      <c r="N130" s="52" t="s">
        <v>62</v>
      </c>
      <c r="O130" s="53" t="s">
        <v>63</v>
      </c>
    </row>
    <row r="131" spans="1:15" ht="12.75">
      <c r="A131" s="1" t="s">
        <v>1</v>
      </c>
      <c r="B131" s="1">
        <v>2</v>
      </c>
      <c r="C131" s="1">
        <v>0</v>
      </c>
      <c r="D131" s="1">
        <v>0</v>
      </c>
      <c r="E131" s="1">
        <v>0</v>
      </c>
      <c r="F131" s="1">
        <v>114</v>
      </c>
      <c r="G131" s="1">
        <v>106</v>
      </c>
      <c r="H131" s="1">
        <v>0</v>
      </c>
      <c r="I131" s="1">
        <v>0</v>
      </c>
      <c r="J131" s="1">
        <v>6</v>
      </c>
      <c r="K131" s="1">
        <v>3</v>
      </c>
      <c r="L131" s="1">
        <v>42</v>
      </c>
      <c r="M131" s="1">
        <v>64</v>
      </c>
      <c r="N131" s="9">
        <f>SUM(B131,D131,F131,H131,J131,L131)</f>
        <v>164</v>
      </c>
      <c r="O131" s="9">
        <f>SUM(C131,E131,G131,I131,K131,M131)</f>
        <v>173</v>
      </c>
    </row>
    <row r="132" spans="1:15" ht="12.75">
      <c r="A132" s="1" t="s">
        <v>59</v>
      </c>
      <c r="B132" s="1">
        <v>2</v>
      </c>
      <c r="C132" s="1">
        <v>0</v>
      </c>
      <c r="D132" s="1">
        <v>0</v>
      </c>
      <c r="E132" s="1">
        <v>0</v>
      </c>
      <c r="F132" s="1">
        <v>83</v>
      </c>
      <c r="G132" s="1">
        <v>88</v>
      </c>
      <c r="H132" s="1">
        <v>0</v>
      </c>
      <c r="I132" s="1">
        <v>0</v>
      </c>
      <c r="J132" s="1">
        <v>0</v>
      </c>
      <c r="K132" s="1">
        <v>0</v>
      </c>
      <c r="L132" s="1">
        <v>33</v>
      </c>
      <c r="M132" s="1">
        <v>58</v>
      </c>
      <c r="N132" s="9">
        <f aca="true" t="shared" si="16" ref="N132:N139">SUM(B132,D132,F132,H132,J132,L132)</f>
        <v>118</v>
      </c>
      <c r="O132" s="9">
        <f aca="true" t="shared" si="17" ref="O132:O139">SUM(C132,E132,G132,I132,K132,M132)</f>
        <v>146</v>
      </c>
    </row>
    <row r="133" spans="1:15" ht="12.75">
      <c r="A133" s="1" t="s">
        <v>3</v>
      </c>
      <c r="B133" s="1">
        <v>2</v>
      </c>
      <c r="C133" s="1">
        <v>0</v>
      </c>
      <c r="D133" s="1">
        <v>0</v>
      </c>
      <c r="E133" s="1">
        <v>0</v>
      </c>
      <c r="F133" s="1">
        <v>87</v>
      </c>
      <c r="G133" s="1">
        <v>93</v>
      </c>
      <c r="H133" s="1">
        <v>0</v>
      </c>
      <c r="I133" s="1">
        <v>0</v>
      </c>
      <c r="J133" s="1">
        <v>0</v>
      </c>
      <c r="K133" s="1">
        <v>0</v>
      </c>
      <c r="L133" s="1">
        <v>34</v>
      </c>
      <c r="M133" s="1">
        <v>59</v>
      </c>
      <c r="N133" s="9">
        <f t="shared" si="16"/>
        <v>123</v>
      </c>
      <c r="O133" s="9">
        <f t="shared" si="17"/>
        <v>152</v>
      </c>
    </row>
    <row r="134" spans="1:15" ht="12.75">
      <c r="A134" s="1" t="s">
        <v>59</v>
      </c>
      <c r="B134" s="1">
        <v>2</v>
      </c>
      <c r="C134" s="1">
        <v>0</v>
      </c>
      <c r="D134" s="1">
        <v>0</v>
      </c>
      <c r="E134" s="1">
        <v>0</v>
      </c>
      <c r="F134" s="1">
        <v>83</v>
      </c>
      <c r="G134" s="1">
        <v>88</v>
      </c>
      <c r="H134" s="1">
        <v>0</v>
      </c>
      <c r="I134" s="1">
        <v>0</v>
      </c>
      <c r="J134" s="1">
        <v>0</v>
      </c>
      <c r="K134" s="1">
        <v>0</v>
      </c>
      <c r="L134" s="1">
        <v>33</v>
      </c>
      <c r="M134" s="1">
        <v>58</v>
      </c>
      <c r="N134" s="9">
        <f t="shared" si="16"/>
        <v>118</v>
      </c>
      <c r="O134" s="9">
        <f t="shared" si="17"/>
        <v>146</v>
      </c>
    </row>
    <row r="135" spans="1:15" ht="12.75">
      <c r="A135" s="1" t="s">
        <v>4</v>
      </c>
      <c r="B135" s="1">
        <v>0</v>
      </c>
      <c r="C135" s="1">
        <v>0</v>
      </c>
      <c r="D135" s="1">
        <v>0</v>
      </c>
      <c r="E135" s="1">
        <v>0</v>
      </c>
      <c r="F135" s="1">
        <v>27</v>
      </c>
      <c r="G135" s="1">
        <v>13</v>
      </c>
      <c r="H135" s="1">
        <v>0</v>
      </c>
      <c r="I135" s="1">
        <v>0</v>
      </c>
      <c r="J135" s="1">
        <v>6</v>
      </c>
      <c r="K135" s="1">
        <v>3</v>
      </c>
      <c r="L135" s="1">
        <v>8</v>
      </c>
      <c r="M135" s="1">
        <v>5</v>
      </c>
      <c r="N135" s="9">
        <f t="shared" si="16"/>
        <v>41</v>
      </c>
      <c r="O135" s="9">
        <f t="shared" si="17"/>
        <v>21</v>
      </c>
    </row>
    <row r="136" spans="1:15" ht="12.75">
      <c r="A136" s="1" t="s">
        <v>59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9">
        <f t="shared" si="16"/>
        <v>0</v>
      </c>
      <c r="O136" s="9">
        <f t="shared" si="17"/>
        <v>0</v>
      </c>
    </row>
    <row r="137" spans="1:15" ht="12.75">
      <c r="A137" s="1" t="s">
        <v>5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9">
        <f t="shared" si="16"/>
        <v>0</v>
      </c>
      <c r="O137" s="9">
        <f t="shared" si="17"/>
        <v>0</v>
      </c>
    </row>
    <row r="138" spans="1:15" ht="12.75">
      <c r="A138" s="1" t="s">
        <v>59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9">
        <f t="shared" si="16"/>
        <v>0</v>
      </c>
      <c r="O138" s="9">
        <f t="shared" si="17"/>
        <v>0</v>
      </c>
    </row>
    <row r="139" spans="1:15" ht="12.75">
      <c r="A139" s="1" t="s">
        <v>6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9">
        <f t="shared" si="16"/>
        <v>0</v>
      </c>
      <c r="O139" s="9">
        <f t="shared" si="17"/>
        <v>0</v>
      </c>
    </row>
    <row r="142" spans="1:19" ht="12.75">
      <c r="A142" s="111" t="s">
        <v>68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3"/>
    </row>
    <row r="143" spans="1:19" ht="24.75" customHeight="1">
      <c r="A143" s="3"/>
      <c r="B143" s="104" t="s">
        <v>41</v>
      </c>
      <c r="C143" s="104"/>
      <c r="D143" s="110" t="s">
        <v>7</v>
      </c>
      <c r="E143" s="106"/>
      <c r="F143" s="105" t="s">
        <v>8</v>
      </c>
      <c r="G143" s="106"/>
      <c r="H143" s="105" t="s">
        <v>46</v>
      </c>
      <c r="I143" s="106"/>
      <c r="J143" s="105" t="s">
        <v>50</v>
      </c>
      <c r="K143" s="106"/>
      <c r="L143" s="105" t="s">
        <v>47</v>
      </c>
      <c r="M143" s="106"/>
      <c r="N143" s="105" t="s">
        <v>9</v>
      </c>
      <c r="O143" s="106"/>
      <c r="P143" s="105" t="s">
        <v>10</v>
      </c>
      <c r="Q143" s="106"/>
      <c r="R143" s="107" t="s">
        <v>11</v>
      </c>
      <c r="S143" s="108"/>
    </row>
    <row r="144" spans="1:19" ht="33.75">
      <c r="A144" s="70"/>
      <c r="B144" s="53" t="s">
        <v>65</v>
      </c>
      <c r="C144" s="53" t="s">
        <v>66</v>
      </c>
      <c r="D144" s="52" t="s">
        <v>65</v>
      </c>
      <c r="E144" s="53" t="s">
        <v>66</v>
      </c>
      <c r="F144" s="52" t="s">
        <v>65</v>
      </c>
      <c r="G144" s="53" t="s">
        <v>66</v>
      </c>
      <c r="H144" s="52" t="s">
        <v>65</v>
      </c>
      <c r="I144" s="53" t="s">
        <v>66</v>
      </c>
      <c r="J144" s="52" t="s">
        <v>65</v>
      </c>
      <c r="K144" s="53" t="s">
        <v>66</v>
      </c>
      <c r="L144" s="52" t="s">
        <v>65</v>
      </c>
      <c r="M144" s="53" t="s">
        <v>66</v>
      </c>
      <c r="N144" s="52" t="s">
        <v>65</v>
      </c>
      <c r="O144" s="53" t="s">
        <v>66</v>
      </c>
      <c r="P144" s="52" t="s">
        <v>65</v>
      </c>
      <c r="Q144" s="53" t="s">
        <v>66</v>
      </c>
      <c r="R144" s="67" t="s">
        <v>65</v>
      </c>
      <c r="S144" s="68" t="s">
        <v>66</v>
      </c>
    </row>
    <row r="145" spans="1:19" ht="12.75">
      <c r="A145" s="1" t="s">
        <v>1</v>
      </c>
      <c r="B145" s="76">
        <v>0</v>
      </c>
      <c r="C145" s="76">
        <f>SUM(C147,C149,C151,C153)</f>
        <v>0</v>
      </c>
      <c r="D145" s="76">
        <v>1</v>
      </c>
      <c r="E145" s="76">
        <f>SUM(E147,E149,E151,E153)</f>
        <v>0</v>
      </c>
      <c r="F145" s="76">
        <f>SUM(F147,F149,F151,F153)</f>
        <v>0</v>
      </c>
      <c r="G145" s="76">
        <f>SUM(G147,G149,G151,G153)</f>
        <v>0</v>
      </c>
      <c r="H145" s="76">
        <v>104</v>
      </c>
      <c r="I145" s="76">
        <v>118</v>
      </c>
      <c r="J145" s="76">
        <v>62</v>
      </c>
      <c r="K145" s="76">
        <v>60</v>
      </c>
      <c r="L145" s="76">
        <f>SUM(L147,L149,L151,L153)</f>
        <v>0</v>
      </c>
      <c r="M145" s="76">
        <f>SUM(M147,M149,M151,M153)</f>
        <v>0</v>
      </c>
      <c r="N145" s="76">
        <f>SUM(N147,N149,N151,N153)</f>
        <v>3</v>
      </c>
      <c r="O145" s="76">
        <v>1</v>
      </c>
      <c r="P145" s="76">
        <f>SUM(P147,P149,P151,P153)</f>
        <v>0</v>
      </c>
      <c r="Q145" s="76">
        <f>SUM(Q147,Q149,Q151,Q153)</f>
        <v>0</v>
      </c>
      <c r="R145" s="80">
        <f>SUM(B145+D145+F145+H145+J145+L145+N145+P145)</f>
        <v>170</v>
      </c>
      <c r="S145" s="75">
        <f>SUM(C145+E145+G145+I145+K145+M145+O145+Q145)</f>
        <v>179</v>
      </c>
    </row>
    <row r="146" spans="1:19" ht="12.75">
      <c r="A146" s="1" t="s">
        <v>59</v>
      </c>
      <c r="B146" s="76">
        <v>0</v>
      </c>
      <c r="C146" s="76">
        <f>SUM(C148,C150,C152)</f>
        <v>0</v>
      </c>
      <c r="D146" s="76">
        <f>SUM(D148,D150,D152)</f>
        <v>0</v>
      </c>
      <c r="E146" s="76">
        <f>SUM(E148,E150,E152)</f>
        <v>0</v>
      </c>
      <c r="F146" s="76">
        <f>SUM(F148,F150,F152)</f>
        <v>0</v>
      </c>
      <c r="G146" s="76">
        <f>SUM(G148,G150,G152)</f>
        <v>0</v>
      </c>
      <c r="H146" s="76">
        <v>87</v>
      </c>
      <c r="I146" s="76">
        <v>99</v>
      </c>
      <c r="J146" s="76">
        <v>56</v>
      </c>
      <c r="K146" s="76">
        <v>54</v>
      </c>
      <c r="L146" s="76">
        <f>SUM(L148,L150,L152)</f>
        <v>0</v>
      </c>
      <c r="M146" s="76">
        <f>SUM(M148,M150,M152)</f>
        <v>0</v>
      </c>
      <c r="N146" s="76">
        <f>SUM(N148,N150,N152)</f>
        <v>0</v>
      </c>
      <c r="O146" s="76">
        <v>0</v>
      </c>
      <c r="P146" s="76">
        <f>SUM(P148,P150,P152)</f>
        <v>0</v>
      </c>
      <c r="Q146" s="76">
        <f>SUM(Q148,Q150,Q152)</f>
        <v>0</v>
      </c>
      <c r="R146" s="80">
        <f aca="true" t="shared" si="18" ref="R146:S153">SUM(B146+D146+F146+H146+J146+L146+N146+P146)</f>
        <v>143</v>
      </c>
      <c r="S146" s="75">
        <f t="shared" si="18"/>
        <v>153</v>
      </c>
    </row>
    <row r="147" spans="1:19" ht="12.75">
      <c r="A147" s="1" t="s">
        <v>3</v>
      </c>
      <c r="B147" s="76">
        <v>0</v>
      </c>
      <c r="C147" s="76">
        <v>0</v>
      </c>
      <c r="D147" s="76">
        <v>1</v>
      </c>
      <c r="E147" s="76">
        <v>0</v>
      </c>
      <c r="F147" s="76">
        <v>0</v>
      </c>
      <c r="G147" s="76">
        <v>0</v>
      </c>
      <c r="H147" s="76">
        <v>91</v>
      </c>
      <c r="I147" s="76">
        <v>106</v>
      </c>
      <c r="J147" s="76">
        <v>57</v>
      </c>
      <c r="K147" s="76">
        <v>54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80">
        <f t="shared" si="18"/>
        <v>149</v>
      </c>
      <c r="S147" s="75">
        <f t="shared" si="18"/>
        <v>160</v>
      </c>
    </row>
    <row r="148" spans="1:19" ht="12.75">
      <c r="A148" s="1" t="s">
        <v>59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87</v>
      </c>
      <c r="I148" s="76">
        <v>99</v>
      </c>
      <c r="J148" s="76">
        <v>56</v>
      </c>
      <c r="K148" s="76">
        <v>54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80">
        <f t="shared" si="18"/>
        <v>143</v>
      </c>
      <c r="S148" s="75">
        <f t="shared" si="18"/>
        <v>153</v>
      </c>
    </row>
    <row r="149" spans="1:19" ht="12.75">
      <c r="A149" s="1" t="s">
        <v>4</v>
      </c>
      <c r="B149" s="76">
        <v>0</v>
      </c>
      <c r="C149" s="76">
        <v>0</v>
      </c>
      <c r="D149" s="76">
        <v>0</v>
      </c>
      <c r="E149" s="76">
        <v>0</v>
      </c>
      <c r="F149" s="76">
        <v>0</v>
      </c>
      <c r="G149" s="76">
        <v>0</v>
      </c>
      <c r="H149" s="76">
        <v>13</v>
      </c>
      <c r="I149" s="76">
        <v>12</v>
      </c>
      <c r="J149" s="76">
        <v>5</v>
      </c>
      <c r="K149" s="76">
        <v>6</v>
      </c>
      <c r="L149" s="76">
        <v>0</v>
      </c>
      <c r="M149" s="76">
        <v>0</v>
      </c>
      <c r="N149" s="76">
        <v>3</v>
      </c>
      <c r="O149" s="76">
        <v>1</v>
      </c>
      <c r="P149" s="76">
        <v>0</v>
      </c>
      <c r="Q149" s="76">
        <v>0</v>
      </c>
      <c r="R149" s="80">
        <f t="shared" si="18"/>
        <v>21</v>
      </c>
      <c r="S149" s="75">
        <f t="shared" si="18"/>
        <v>19</v>
      </c>
    </row>
    <row r="150" spans="1:19" ht="12.75">
      <c r="A150" s="1" t="s">
        <v>59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80">
        <f t="shared" si="18"/>
        <v>0</v>
      </c>
      <c r="S150" s="75">
        <f t="shared" si="18"/>
        <v>0</v>
      </c>
    </row>
    <row r="151" spans="1:19" ht="12.75">
      <c r="A151" s="1" t="s">
        <v>5</v>
      </c>
      <c r="B151" s="76">
        <v>0</v>
      </c>
      <c r="C151" s="76">
        <v>0</v>
      </c>
      <c r="D151" s="76">
        <v>0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80">
        <f t="shared" si="18"/>
        <v>0</v>
      </c>
      <c r="S151" s="75">
        <f t="shared" si="18"/>
        <v>0</v>
      </c>
    </row>
    <row r="152" spans="1:19" ht="12.75">
      <c r="A152" s="1" t="s">
        <v>59</v>
      </c>
      <c r="B152" s="76">
        <v>0</v>
      </c>
      <c r="C152" s="76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80">
        <f t="shared" si="18"/>
        <v>0</v>
      </c>
      <c r="S152" s="75">
        <f t="shared" si="18"/>
        <v>0</v>
      </c>
    </row>
    <row r="153" spans="1:19" ht="12.75">
      <c r="A153" s="1" t="s">
        <v>6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80">
        <f t="shared" si="18"/>
        <v>0</v>
      </c>
      <c r="S153" s="75">
        <f t="shared" si="18"/>
        <v>0</v>
      </c>
    </row>
    <row r="154" spans="2:18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6" spans="1:19" ht="12.75">
      <c r="A156" s="111" t="s">
        <v>68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3"/>
    </row>
    <row r="157" spans="1:19" ht="21.75" customHeight="1">
      <c r="A157" s="3"/>
      <c r="B157" s="104" t="s">
        <v>41</v>
      </c>
      <c r="C157" s="104"/>
      <c r="D157" s="110" t="s">
        <v>7</v>
      </c>
      <c r="E157" s="106"/>
      <c r="F157" s="105" t="s">
        <v>8</v>
      </c>
      <c r="G157" s="106"/>
      <c r="H157" s="105" t="s">
        <v>46</v>
      </c>
      <c r="I157" s="106"/>
      <c r="J157" s="105" t="s">
        <v>50</v>
      </c>
      <c r="K157" s="106"/>
      <c r="L157" s="105" t="s">
        <v>47</v>
      </c>
      <c r="M157" s="106"/>
      <c r="N157" s="105" t="s">
        <v>9</v>
      </c>
      <c r="O157" s="106"/>
      <c r="P157" s="105" t="s">
        <v>10</v>
      </c>
      <c r="Q157" s="106"/>
      <c r="R157" s="107" t="s">
        <v>11</v>
      </c>
      <c r="S157" s="108"/>
    </row>
    <row r="158" spans="1:19" ht="33.75">
      <c r="A158" s="70"/>
      <c r="B158" s="53" t="s">
        <v>76</v>
      </c>
      <c r="C158" s="53" t="s">
        <v>77</v>
      </c>
      <c r="D158" s="52" t="s">
        <v>76</v>
      </c>
      <c r="E158" s="53" t="s">
        <v>77</v>
      </c>
      <c r="F158" s="52" t="s">
        <v>76</v>
      </c>
      <c r="G158" s="53" t="s">
        <v>77</v>
      </c>
      <c r="H158" s="52" t="s">
        <v>76</v>
      </c>
      <c r="I158" s="53" t="s">
        <v>77</v>
      </c>
      <c r="J158" s="52" t="s">
        <v>76</v>
      </c>
      <c r="K158" s="53" t="s">
        <v>77</v>
      </c>
      <c r="L158" s="52" t="s">
        <v>76</v>
      </c>
      <c r="M158" s="53" t="s">
        <v>77</v>
      </c>
      <c r="N158" s="52" t="s">
        <v>76</v>
      </c>
      <c r="O158" s="53" t="s">
        <v>77</v>
      </c>
      <c r="P158" s="52" t="s">
        <v>76</v>
      </c>
      <c r="Q158" s="53" t="s">
        <v>77</v>
      </c>
      <c r="R158" s="67" t="s">
        <v>76</v>
      </c>
      <c r="S158" s="68" t="s">
        <v>77</v>
      </c>
    </row>
    <row r="159" spans="1:19" ht="12.75">
      <c r="A159" s="1" t="s">
        <v>1</v>
      </c>
      <c r="B159" s="76">
        <v>0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117</v>
      </c>
      <c r="I159" s="76">
        <v>103</v>
      </c>
      <c r="J159" s="76">
        <v>60</v>
      </c>
      <c r="K159" s="76">
        <v>48</v>
      </c>
      <c r="L159" s="76">
        <v>0</v>
      </c>
      <c r="M159" s="76">
        <v>18</v>
      </c>
      <c r="N159" s="76">
        <v>1</v>
      </c>
      <c r="O159" s="76">
        <v>7</v>
      </c>
      <c r="P159" s="76">
        <v>0</v>
      </c>
      <c r="Q159" s="77">
        <v>0</v>
      </c>
      <c r="R159" s="75">
        <f>SUM(B159+D159+F159+H159+J159+L159+N159+P159)</f>
        <v>178</v>
      </c>
      <c r="S159" s="75">
        <f>SUM(C159+E159+G159+I159+K159+M159+O159+Q159)</f>
        <v>176</v>
      </c>
    </row>
    <row r="160" spans="1:19" ht="12.75">
      <c r="A160" s="1" t="s">
        <v>59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101</v>
      </c>
      <c r="I160" s="76">
        <v>87</v>
      </c>
      <c r="J160" s="76">
        <v>54</v>
      </c>
      <c r="K160" s="76">
        <v>47</v>
      </c>
      <c r="L160" s="76">
        <v>0</v>
      </c>
      <c r="M160" s="76">
        <v>15</v>
      </c>
      <c r="N160" s="76">
        <v>0</v>
      </c>
      <c r="O160" s="76">
        <v>0</v>
      </c>
      <c r="P160" s="76">
        <v>0</v>
      </c>
      <c r="Q160" s="77">
        <v>0</v>
      </c>
      <c r="R160" s="75">
        <f aca="true" t="shared" si="19" ref="R160:R167">SUM(B160+D160+F160+H160+J160+L160+N160+P160)</f>
        <v>155</v>
      </c>
      <c r="S160" s="75">
        <f aca="true" t="shared" si="20" ref="S160:S167">SUM(C160+E160+G160+I160+K160+M160+O160+Q160)</f>
        <v>149</v>
      </c>
    </row>
    <row r="161" spans="1:19" ht="12.75">
      <c r="A161" s="1" t="s">
        <v>3</v>
      </c>
      <c r="B161" s="76">
        <v>0</v>
      </c>
      <c r="C161" s="76">
        <v>0</v>
      </c>
      <c r="D161" s="76">
        <v>0</v>
      </c>
      <c r="E161" s="76">
        <v>0</v>
      </c>
      <c r="F161" s="76">
        <v>0</v>
      </c>
      <c r="G161" s="76">
        <v>0</v>
      </c>
      <c r="H161" s="76">
        <v>106</v>
      </c>
      <c r="I161" s="76">
        <v>92</v>
      </c>
      <c r="J161" s="76">
        <v>54</v>
      </c>
      <c r="K161" s="76">
        <v>47</v>
      </c>
      <c r="L161" s="76">
        <v>0</v>
      </c>
      <c r="M161" s="76">
        <v>15</v>
      </c>
      <c r="N161" s="76">
        <v>0</v>
      </c>
      <c r="O161" s="76">
        <v>0</v>
      </c>
      <c r="P161" s="76">
        <v>0</v>
      </c>
      <c r="Q161" s="77">
        <v>0</v>
      </c>
      <c r="R161" s="75">
        <f t="shared" si="19"/>
        <v>160</v>
      </c>
      <c r="S161" s="75">
        <f t="shared" si="20"/>
        <v>154</v>
      </c>
    </row>
    <row r="162" spans="1:19" ht="12.75">
      <c r="A162" s="1" t="s">
        <v>59</v>
      </c>
      <c r="B162" s="76">
        <v>0</v>
      </c>
      <c r="C162" s="76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101</v>
      </c>
      <c r="I162" s="76">
        <v>87</v>
      </c>
      <c r="J162" s="76">
        <v>54</v>
      </c>
      <c r="K162" s="76">
        <v>47</v>
      </c>
      <c r="L162" s="76">
        <v>0</v>
      </c>
      <c r="M162" s="76">
        <v>15</v>
      </c>
      <c r="N162" s="76">
        <v>0</v>
      </c>
      <c r="O162" s="76">
        <v>0</v>
      </c>
      <c r="P162" s="76">
        <v>0</v>
      </c>
      <c r="Q162" s="77">
        <v>0</v>
      </c>
      <c r="R162" s="75">
        <f t="shared" si="19"/>
        <v>155</v>
      </c>
      <c r="S162" s="75">
        <f t="shared" si="20"/>
        <v>149</v>
      </c>
    </row>
    <row r="163" spans="1:19" ht="12.75">
      <c r="A163" s="1" t="s">
        <v>4</v>
      </c>
      <c r="B163" s="76">
        <v>0</v>
      </c>
      <c r="C163" s="76">
        <v>0</v>
      </c>
      <c r="D163" s="76">
        <v>0</v>
      </c>
      <c r="E163" s="76">
        <v>0</v>
      </c>
      <c r="F163" s="76">
        <v>0</v>
      </c>
      <c r="G163" s="76">
        <v>0</v>
      </c>
      <c r="H163" s="76">
        <v>11</v>
      </c>
      <c r="I163" s="76">
        <v>11</v>
      </c>
      <c r="J163" s="76">
        <v>6</v>
      </c>
      <c r="K163" s="76">
        <v>1</v>
      </c>
      <c r="L163" s="76">
        <v>0</v>
      </c>
      <c r="M163" s="76">
        <v>3</v>
      </c>
      <c r="N163" s="76">
        <v>1</v>
      </c>
      <c r="O163" s="76">
        <v>7</v>
      </c>
      <c r="P163" s="76">
        <v>0</v>
      </c>
      <c r="Q163" s="77">
        <v>0</v>
      </c>
      <c r="R163" s="75">
        <f t="shared" si="19"/>
        <v>18</v>
      </c>
      <c r="S163" s="75">
        <f t="shared" si="20"/>
        <v>22</v>
      </c>
    </row>
    <row r="164" spans="1:19" ht="12.75">
      <c r="A164" s="1" t="s">
        <v>59</v>
      </c>
      <c r="B164" s="76">
        <v>0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7">
        <v>0</v>
      </c>
      <c r="R164" s="75">
        <f t="shared" si="19"/>
        <v>0</v>
      </c>
      <c r="S164" s="75">
        <f t="shared" si="20"/>
        <v>0</v>
      </c>
    </row>
    <row r="165" spans="1:19" ht="12.75">
      <c r="A165" s="1" t="s">
        <v>5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19"/>
        <v>0</v>
      </c>
      <c r="S165" s="75">
        <f t="shared" si="20"/>
        <v>0</v>
      </c>
    </row>
    <row r="166" spans="1:19" ht="12.75">
      <c r="A166" s="1" t="s">
        <v>59</v>
      </c>
      <c r="B166" s="76">
        <v>0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7">
        <v>0</v>
      </c>
      <c r="R166" s="75">
        <f t="shared" si="19"/>
        <v>0</v>
      </c>
      <c r="S166" s="75">
        <f t="shared" si="20"/>
        <v>0</v>
      </c>
    </row>
    <row r="167" spans="1:19" ht="12.75">
      <c r="A167" s="1" t="s">
        <v>6</v>
      </c>
      <c r="B167" s="76">
        <v>0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7">
        <v>0</v>
      </c>
      <c r="R167" s="75">
        <f t="shared" si="19"/>
        <v>0</v>
      </c>
      <c r="S167" s="75">
        <f t="shared" si="20"/>
        <v>0</v>
      </c>
    </row>
    <row r="170" spans="1:19" ht="12.75">
      <c r="A170" s="111" t="s">
        <v>68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3"/>
    </row>
    <row r="171" spans="1:19" ht="19.5" customHeight="1">
      <c r="A171" s="3"/>
      <c r="B171" s="104" t="s">
        <v>85</v>
      </c>
      <c r="C171" s="104"/>
      <c r="D171" s="110" t="s">
        <v>7</v>
      </c>
      <c r="E171" s="106"/>
      <c r="F171" s="105" t="s">
        <v>8</v>
      </c>
      <c r="G171" s="106"/>
      <c r="H171" s="105" t="s">
        <v>46</v>
      </c>
      <c r="I171" s="106"/>
      <c r="J171" s="105" t="s">
        <v>50</v>
      </c>
      <c r="K171" s="106"/>
      <c r="L171" s="105" t="s">
        <v>47</v>
      </c>
      <c r="M171" s="106"/>
      <c r="N171" s="105" t="s">
        <v>9</v>
      </c>
      <c r="O171" s="106"/>
      <c r="P171" s="105" t="s">
        <v>10</v>
      </c>
      <c r="Q171" s="106"/>
      <c r="R171" s="107" t="s">
        <v>11</v>
      </c>
      <c r="S171" s="108"/>
    </row>
    <row r="172" spans="1:19" ht="33.75">
      <c r="A172" s="70"/>
      <c r="B172" s="53" t="s">
        <v>78</v>
      </c>
      <c r="C172" s="53" t="s">
        <v>79</v>
      </c>
      <c r="D172" s="53" t="s">
        <v>78</v>
      </c>
      <c r="E172" s="53" t="s">
        <v>79</v>
      </c>
      <c r="F172" s="53" t="s">
        <v>78</v>
      </c>
      <c r="G172" s="53" t="s">
        <v>79</v>
      </c>
      <c r="H172" s="53" t="s">
        <v>78</v>
      </c>
      <c r="I172" s="53" t="s">
        <v>79</v>
      </c>
      <c r="J172" s="53" t="s">
        <v>78</v>
      </c>
      <c r="K172" s="53" t="s">
        <v>79</v>
      </c>
      <c r="L172" s="53" t="s">
        <v>78</v>
      </c>
      <c r="M172" s="53" t="s">
        <v>79</v>
      </c>
      <c r="N172" s="53" t="s">
        <v>78</v>
      </c>
      <c r="O172" s="53" t="s">
        <v>79</v>
      </c>
      <c r="P172" s="53" t="s">
        <v>78</v>
      </c>
      <c r="Q172" s="53" t="s">
        <v>79</v>
      </c>
      <c r="R172" s="68" t="s">
        <v>78</v>
      </c>
      <c r="S172" s="68" t="s">
        <v>79</v>
      </c>
    </row>
    <row r="173" spans="1:19" ht="12.75">
      <c r="A173" s="1" t="s">
        <v>1</v>
      </c>
      <c r="B173" s="76">
        <v>0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100</v>
      </c>
      <c r="I173" s="76">
        <v>73</v>
      </c>
      <c r="J173" s="76">
        <v>50</v>
      </c>
      <c r="K173" s="76">
        <v>64</v>
      </c>
      <c r="L173" s="76">
        <v>18</v>
      </c>
      <c r="M173" s="76">
        <v>45</v>
      </c>
      <c r="N173" s="76">
        <v>7</v>
      </c>
      <c r="O173" s="76">
        <v>2</v>
      </c>
      <c r="P173" s="76">
        <v>0</v>
      </c>
      <c r="Q173" s="76">
        <v>0</v>
      </c>
      <c r="R173" s="75">
        <f>SUM(B173+D173+F173+H173+J173+L173+N173+P173)</f>
        <v>175</v>
      </c>
      <c r="S173" s="75">
        <f>SUM(C173+E173+G173+I173+K173+M173+O173+Q173)</f>
        <v>184</v>
      </c>
    </row>
    <row r="174" spans="1:19" ht="12.75">
      <c r="A174" s="1" t="s">
        <v>59</v>
      </c>
      <c r="B174" s="76">
        <v>0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86</v>
      </c>
      <c r="I174" s="76">
        <v>68</v>
      </c>
      <c r="J174" s="76">
        <v>49</v>
      </c>
      <c r="K174" s="76">
        <v>57</v>
      </c>
      <c r="L174" s="76">
        <v>15</v>
      </c>
      <c r="M174" s="76">
        <v>41</v>
      </c>
      <c r="N174" s="76">
        <v>0</v>
      </c>
      <c r="O174" s="76">
        <v>0</v>
      </c>
      <c r="P174" s="76">
        <v>0</v>
      </c>
      <c r="Q174" s="76">
        <v>0</v>
      </c>
      <c r="R174" s="75">
        <f aca="true" t="shared" si="21" ref="R174:S181">SUM(B174+D174+F174+H174+J174+L174+N174+P174)</f>
        <v>150</v>
      </c>
      <c r="S174" s="75">
        <f t="shared" si="21"/>
        <v>166</v>
      </c>
    </row>
    <row r="175" spans="1:19" ht="12.75">
      <c r="A175" s="1" t="s">
        <v>3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91</v>
      </c>
      <c r="I175" s="76">
        <v>69</v>
      </c>
      <c r="J175" s="76">
        <v>49</v>
      </c>
      <c r="K175" s="76">
        <v>60</v>
      </c>
      <c r="L175" s="76">
        <v>15</v>
      </c>
      <c r="M175" s="76">
        <v>41</v>
      </c>
      <c r="N175" s="76">
        <v>0</v>
      </c>
      <c r="O175" s="76">
        <v>0</v>
      </c>
      <c r="P175" s="76">
        <v>0</v>
      </c>
      <c r="Q175" s="76">
        <v>0</v>
      </c>
      <c r="R175" s="75">
        <f t="shared" si="21"/>
        <v>155</v>
      </c>
      <c r="S175" s="75">
        <f t="shared" si="21"/>
        <v>170</v>
      </c>
    </row>
    <row r="176" spans="1:19" ht="12.75">
      <c r="A176" s="1" t="s">
        <v>59</v>
      </c>
      <c r="B176" s="76">
        <v>0</v>
      </c>
      <c r="C176" s="76">
        <v>0</v>
      </c>
      <c r="D176" s="76">
        <v>0</v>
      </c>
      <c r="E176" s="76">
        <v>0</v>
      </c>
      <c r="F176" s="76">
        <v>0</v>
      </c>
      <c r="G176" s="76">
        <v>0</v>
      </c>
      <c r="H176" s="76">
        <v>86</v>
      </c>
      <c r="I176" s="76">
        <v>68</v>
      </c>
      <c r="J176" s="76">
        <v>49</v>
      </c>
      <c r="K176" s="76">
        <v>57</v>
      </c>
      <c r="L176" s="76">
        <v>15</v>
      </c>
      <c r="M176" s="76">
        <v>41</v>
      </c>
      <c r="N176" s="76">
        <v>0</v>
      </c>
      <c r="O176" s="76">
        <v>0</v>
      </c>
      <c r="P176" s="76">
        <v>0</v>
      </c>
      <c r="Q176" s="76">
        <v>0</v>
      </c>
      <c r="R176" s="75">
        <f t="shared" si="21"/>
        <v>150</v>
      </c>
      <c r="S176" s="75">
        <f t="shared" si="21"/>
        <v>166</v>
      </c>
    </row>
    <row r="177" spans="1:19" ht="12.75">
      <c r="A177" s="1" t="s">
        <v>4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9</v>
      </c>
      <c r="I177" s="76">
        <v>4</v>
      </c>
      <c r="J177" s="76">
        <v>1</v>
      </c>
      <c r="K177" s="76">
        <v>4</v>
      </c>
      <c r="L177" s="76">
        <v>3</v>
      </c>
      <c r="M177" s="76">
        <v>4</v>
      </c>
      <c r="N177" s="76">
        <v>7</v>
      </c>
      <c r="O177" s="76">
        <v>2</v>
      </c>
      <c r="P177" s="76">
        <v>0</v>
      </c>
      <c r="Q177" s="76">
        <v>0</v>
      </c>
      <c r="R177" s="75">
        <f t="shared" si="21"/>
        <v>20</v>
      </c>
      <c r="S177" s="75">
        <f t="shared" si="21"/>
        <v>14</v>
      </c>
    </row>
    <row r="178" spans="1:19" ht="12.75">
      <c r="A178" s="1" t="s">
        <v>59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5">
        <f t="shared" si="21"/>
        <v>0</v>
      </c>
      <c r="S178" s="75">
        <f t="shared" si="21"/>
        <v>0</v>
      </c>
    </row>
    <row r="179" spans="1:19" ht="12.75">
      <c r="A179" s="1" t="s">
        <v>5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5">
        <f t="shared" si="21"/>
        <v>0</v>
      </c>
      <c r="S179" s="75">
        <f t="shared" si="21"/>
        <v>0</v>
      </c>
    </row>
    <row r="180" spans="1:19" ht="12.75">
      <c r="A180" s="1" t="s">
        <v>59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5">
        <f t="shared" si="21"/>
        <v>0</v>
      </c>
      <c r="S180" s="75">
        <f t="shared" si="21"/>
        <v>0</v>
      </c>
    </row>
    <row r="181" spans="1:19" ht="12.75">
      <c r="A181" s="1" t="s">
        <v>6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5">
        <f t="shared" si="21"/>
        <v>0</v>
      </c>
      <c r="S181" s="75">
        <f t="shared" si="21"/>
        <v>0</v>
      </c>
    </row>
    <row r="184" spans="1:19" ht="12.75">
      <c r="A184" s="111" t="s">
        <v>68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3"/>
    </row>
    <row r="185" spans="1:19" ht="18" customHeight="1">
      <c r="A185" s="3"/>
      <c r="B185" s="104" t="s">
        <v>85</v>
      </c>
      <c r="C185" s="104"/>
      <c r="D185" s="110" t="s">
        <v>7</v>
      </c>
      <c r="E185" s="106"/>
      <c r="F185" s="105" t="s">
        <v>8</v>
      </c>
      <c r="G185" s="106"/>
      <c r="H185" s="105" t="s">
        <v>46</v>
      </c>
      <c r="I185" s="106"/>
      <c r="J185" s="105" t="s">
        <v>50</v>
      </c>
      <c r="K185" s="106"/>
      <c r="L185" s="105" t="s">
        <v>47</v>
      </c>
      <c r="M185" s="106"/>
      <c r="N185" s="105" t="s">
        <v>9</v>
      </c>
      <c r="O185" s="106"/>
      <c r="P185" s="105" t="s">
        <v>10</v>
      </c>
      <c r="Q185" s="106"/>
      <c r="R185" s="107" t="s">
        <v>11</v>
      </c>
      <c r="S185" s="108"/>
    </row>
    <row r="186" spans="1:19" ht="33.75">
      <c r="A186" s="70"/>
      <c r="B186" s="53" t="s">
        <v>80</v>
      </c>
      <c r="C186" s="53" t="s">
        <v>81</v>
      </c>
      <c r="D186" s="53" t="s">
        <v>80</v>
      </c>
      <c r="E186" s="53" t="s">
        <v>81</v>
      </c>
      <c r="F186" s="53" t="s">
        <v>80</v>
      </c>
      <c r="G186" s="53" t="s">
        <v>81</v>
      </c>
      <c r="H186" s="53" t="s">
        <v>80</v>
      </c>
      <c r="I186" s="53" t="s">
        <v>81</v>
      </c>
      <c r="J186" s="53" t="s">
        <v>80</v>
      </c>
      <c r="K186" s="53" t="s">
        <v>81</v>
      </c>
      <c r="L186" s="53" t="s">
        <v>80</v>
      </c>
      <c r="M186" s="53" t="s">
        <v>81</v>
      </c>
      <c r="N186" s="53" t="s">
        <v>80</v>
      </c>
      <c r="O186" s="53" t="s">
        <v>81</v>
      </c>
      <c r="P186" s="53" t="s">
        <v>80</v>
      </c>
      <c r="Q186" s="53" t="s">
        <v>81</v>
      </c>
      <c r="R186" s="68" t="s">
        <v>80</v>
      </c>
      <c r="S186" s="68" t="s">
        <v>81</v>
      </c>
    </row>
    <row r="187" spans="1:19" ht="12.75">
      <c r="A187" s="1" t="s">
        <v>1</v>
      </c>
      <c r="B187" s="76">
        <v>0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  <c r="H187" s="76">
        <v>71</v>
      </c>
      <c r="I187" s="76">
        <v>48</v>
      </c>
      <c r="J187" s="76">
        <v>59</v>
      </c>
      <c r="K187" s="76">
        <v>80</v>
      </c>
      <c r="L187" s="76">
        <v>45</v>
      </c>
      <c r="M187" s="76">
        <v>62</v>
      </c>
      <c r="N187" s="76">
        <v>2</v>
      </c>
      <c r="O187" s="76">
        <v>1</v>
      </c>
      <c r="P187" s="76">
        <v>0</v>
      </c>
      <c r="Q187" s="76">
        <v>0</v>
      </c>
      <c r="R187" s="75">
        <f>SUM(B187+D187+F187+H187+J187+L187+N187+P187)</f>
        <v>177</v>
      </c>
      <c r="S187" s="75">
        <f>SUM(C187+E187+G187+I187+K187+M187+O187+Q187)</f>
        <v>191</v>
      </c>
    </row>
    <row r="188" spans="1:19" ht="12.75">
      <c r="A188" s="1" t="s">
        <v>59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65</v>
      </c>
      <c r="I188" s="76">
        <v>45</v>
      </c>
      <c r="J188" s="76">
        <v>54</v>
      </c>
      <c r="K188" s="76">
        <v>74</v>
      </c>
      <c r="L188" s="76">
        <v>41</v>
      </c>
      <c r="M188" s="76">
        <v>57</v>
      </c>
      <c r="N188" s="76">
        <v>0</v>
      </c>
      <c r="O188" s="76">
        <v>0</v>
      </c>
      <c r="P188" s="76">
        <v>0</v>
      </c>
      <c r="Q188" s="76">
        <v>0</v>
      </c>
      <c r="R188" s="75">
        <f aca="true" t="shared" si="22" ref="R188:R195">SUM(B188+D188+F188+H188+J188+L188+N188+P188)</f>
        <v>160</v>
      </c>
      <c r="S188" s="75">
        <f aca="true" t="shared" si="23" ref="S188:S195">SUM(C188+E188+G188+I188+K188+M188+O188+Q188)</f>
        <v>176</v>
      </c>
    </row>
    <row r="189" spans="1:19" ht="12.75">
      <c r="A189" s="1" t="s">
        <v>3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67</v>
      </c>
      <c r="I189" s="76">
        <v>45</v>
      </c>
      <c r="J189" s="76">
        <v>56</v>
      </c>
      <c r="K189" s="76">
        <v>76</v>
      </c>
      <c r="L189" s="76">
        <v>41</v>
      </c>
      <c r="M189" s="76">
        <v>57</v>
      </c>
      <c r="N189" s="76">
        <v>0</v>
      </c>
      <c r="O189" s="76">
        <v>0</v>
      </c>
      <c r="P189" s="76">
        <v>0</v>
      </c>
      <c r="Q189" s="76">
        <v>0</v>
      </c>
      <c r="R189" s="75">
        <f t="shared" si="22"/>
        <v>164</v>
      </c>
      <c r="S189" s="75">
        <f t="shared" si="23"/>
        <v>178</v>
      </c>
    </row>
    <row r="190" spans="1:19" ht="12.75">
      <c r="A190" s="1" t="s">
        <v>59</v>
      </c>
      <c r="B190" s="76">
        <v>0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  <c r="H190" s="76">
        <v>65</v>
      </c>
      <c r="I190" s="76">
        <v>45</v>
      </c>
      <c r="J190" s="76">
        <v>54</v>
      </c>
      <c r="K190" s="76">
        <v>74</v>
      </c>
      <c r="L190" s="76">
        <v>41</v>
      </c>
      <c r="M190" s="76">
        <v>57</v>
      </c>
      <c r="N190" s="76">
        <v>0</v>
      </c>
      <c r="O190" s="76">
        <v>0</v>
      </c>
      <c r="P190" s="76">
        <v>0</v>
      </c>
      <c r="Q190" s="76">
        <v>0</v>
      </c>
      <c r="R190" s="75">
        <f t="shared" si="22"/>
        <v>160</v>
      </c>
      <c r="S190" s="75">
        <f t="shared" si="23"/>
        <v>176</v>
      </c>
    </row>
    <row r="191" spans="1:19" ht="12.75">
      <c r="A191" s="1" t="s">
        <v>4</v>
      </c>
      <c r="B191" s="76">
        <v>0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76">
        <v>4</v>
      </c>
      <c r="I191" s="76">
        <v>3</v>
      </c>
      <c r="J191" s="76">
        <v>3</v>
      </c>
      <c r="K191" s="76">
        <v>4</v>
      </c>
      <c r="L191" s="76">
        <v>4</v>
      </c>
      <c r="M191" s="76">
        <v>5</v>
      </c>
      <c r="N191" s="76">
        <v>2</v>
      </c>
      <c r="O191" s="76">
        <v>1</v>
      </c>
      <c r="P191" s="76">
        <v>0</v>
      </c>
      <c r="Q191" s="76">
        <v>0</v>
      </c>
      <c r="R191" s="75">
        <f t="shared" si="22"/>
        <v>13</v>
      </c>
      <c r="S191" s="75">
        <f t="shared" si="23"/>
        <v>13</v>
      </c>
    </row>
    <row r="192" spans="1:19" ht="12.75">
      <c r="A192" s="1" t="s">
        <v>59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5">
        <f t="shared" si="22"/>
        <v>0</v>
      </c>
      <c r="S192" s="75">
        <f t="shared" si="23"/>
        <v>0</v>
      </c>
    </row>
    <row r="193" spans="1:19" ht="12.75">
      <c r="A193" s="1" t="s">
        <v>5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5">
        <f t="shared" si="22"/>
        <v>0</v>
      </c>
      <c r="S193" s="75">
        <f t="shared" si="23"/>
        <v>0</v>
      </c>
    </row>
    <row r="194" spans="1:19" ht="12.75">
      <c r="A194" s="1" t="s">
        <v>59</v>
      </c>
      <c r="B194" s="76">
        <v>0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5">
        <f t="shared" si="22"/>
        <v>0</v>
      </c>
      <c r="S194" s="75">
        <f t="shared" si="23"/>
        <v>0</v>
      </c>
    </row>
    <row r="195" spans="1:19" ht="12.75">
      <c r="A195" s="1" t="s">
        <v>6</v>
      </c>
      <c r="B195" s="76">
        <v>0</v>
      </c>
      <c r="C195" s="76">
        <v>0</v>
      </c>
      <c r="D195" s="76">
        <v>0</v>
      </c>
      <c r="E195" s="76">
        <v>0</v>
      </c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5">
        <f t="shared" si="22"/>
        <v>0</v>
      </c>
      <c r="S195" s="75">
        <f t="shared" si="23"/>
        <v>0</v>
      </c>
    </row>
    <row r="198" spans="1:19" ht="12.75">
      <c r="A198" s="111" t="s">
        <v>68</v>
      </c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3"/>
    </row>
    <row r="199" spans="1:19" ht="18" customHeight="1">
      <c r="A199" s="3"/>
      <c r="B199" s="104" t="s">
        <v>85</v>
      </c>
      <c r="C199" s="104"/>
      <c r="D199" s="110" t="s">
        <v>7</v>
      </c>
      <c r="E199" s="106"/>
      <c r="F199" s="105" t="s">
        <v>8</v>
      </c>
      <c r="G199" s="106"/>
      <c r="H199" s="105" t="s">
        <v>46</v>
      </c>
      <c r="I199" s="106"/>
      <c r="J199" s="105" t="s">
        <v>50</v>
      </c>
      <c r="K199" s="106"/>
      <c r="L199" s="105" t="s">
        <v>47</v>
      </c>
      <c r="M199" s="106"/>
      <c r="N199" s="105" t="s">
        <v>9</v>
      </c>
      <c r="O199" s="106"/>
      <c r="P199" s="105" t="s">
        <v>10</v>
      </c>
      <c r="Q199" s="106"/>
      <c r="R199" s="107" t="s">
        <v>11</v>
      </c>
      <c r="S199" s="108"/>
    </row>
    <row r="200" spans="1:19" ht="33.75">
      <c r="A200" s="70"/>
      <c r="B200" s="53" t="s">
        <v>82</v>
      </c>
      <c r="C200" s="53" t="s">
        <v>83</v>
      </c>
      <c r="D200" s="53" t="s">
        <v>82</v>
      </c>
      <c r="E200" s="53" t="s">
        <v>83</v>
      </c>
      <c r="F200" s="53" t="s">
        <v>82</v>
      </c>
      <c r="G200" s="53" t="s">
        <v>83</v>
      </c>
      <c r="H200" s="53" t="s">
        <v>82</v>
      </c>
      <c r="I200" s="53" t="s">
        <v>83</v>
      </c>
      <c r="J200" s="53" t="s">
        <v>82</v>
      </c>
      <c r="K200" s="53" t="s">
        <v>83</v>
      </c>
      <c r="L200" s="53" t="s">
        <v>82</v>
      </c>
      <c r="M200" s="53" t="s">
        <v>83</v>
      </c>
      <c r="N200" s="53" t="s">
        <v>82</v>
      </c>
      <c r="O200" s="53" t="s">
        <v>83</v>
      </c>
      <c r="P200" s="53" t="s">
        <v>82</v>
      </c>
      <c r="Q200" s="53" t="s">
        <v>83</v>
      </c>
      <c r="R200" s="68" t="s">
        <v>82</v>
      </c>
      <c r="S200" s="68" t="s">
        <v>83</v>
      </c>
    </row>
    <row r="201" spans="1:19" ht="12.75">
      <c r="A201" s="1" t="s">
        <v>1</v>
      </c>
      <c r="B201" s="76">
        <v>0</v>
      </c>
      <c r="C201" s="76">
        <v>0</v>
      </c>
      <c r="D201" s="76">
        <v>0</v>
      </c>
      <c r="E201" s="76">
        <v>0</v>
      </c>
      <c r="F201" s="76">
        <v>0</v>
      </c>
      <c r="G201" s="76">
        <v>0</v>
      </c>
      <c r="H201" s="76">
        <v>45</v>
      </c>
      <c r="I201" s="76">
        <v>30</v>
      </c>
      <c r="J201" s="76">
        <v>77</v>
      </c>
      <c r="K201" s="76">
        <v>63</v>
      </c>
      <c r="L201" s="76">
        <v>60</v>
      </c>
      <c r="M201" s="76">
        <v>97</v>
      </c>
      <c r="N201" s="76">
        <v>1</v>
      </c>
      <c r="O201" s="76">
        <v>1</v>
      </c>
      <c r="P201" s="76">
        <v>0</v>
      </c>
      <c r="Q201" s="76">
        <v>0</v>
      </c>
      <c r="R201" s="75">
        <f>SUM(B201+D201+F201+H201+J201+L201+N201+P201)</f>
        <v>183</v>
      </c>
      <c r="S201" s="75">
        <f>SUM(C201+E201+G201+I201+K201+M201+O201+Q201)</f>
        <v>191</v>
      </c>
    </row>
    <row r="202" spans="1:19" ht="12.75">
      <c r="A202" s="1" t="s">
        <v>59</v>
      </c>
      <c r="B202" s="76">
        <v>0</v>
      </c>
      <c r="C202" s="76">
        <v>0</v>
      </c>
      <c r="D202" s="76">
        <v>0</v>
      </c>
      <c r="E202" s="76">
        <v>0</v>
      </c>
      <c r="F202" s="76">
        <v>0</v>
      </c>
      <c r="G202" s="76">
        <v>0</v>
      </c>
      <c r="H202" s="76">
        <v>41</v>
      </c>
      <c r="I202" s="76">
        <v>26</v>
      </c>
      <c r="J202" s="76">
        <v>71</v>
      </c>
      <c r="K202" s="76">
        <v>57</v>
      </c>
      <c r="L202" s="76">
        <v>55</v>
      </c>
      <c r="M202" s="76">
        <v>87</v>
      </c>
      <c r="N202" s="76">
        <v>0</v>
      </c>
      <c r="O202" s="76">
        <v>0</v>
      </c>
      <c r="P202" s="76">
        <v>0</v>
      </c>
      <c r="Q202" s="76">
        <v>0</v>
      </c>
      <c r="R202" s="75">
        <f aca="true" t="shared" si="24" ref="R202:S209">SUM(B202+D202+F202+H202+J202+L202+N202+P202)</f>
        <v>167</v>
      </c>
      <c r="S202" s="75">
        <f t="shared" si="24"/>
        <v>170</v>
      </c>
    </row>
    <row r="203" spans="1:19" ht="12.75">
      <c r="A203" s="1" t="s">
        <v>3</v>
      </c>
      <c r="B203" s="76">
        <v>0</v>
      </c>
      <c r="C203" s="76">
        <v>0</v>
      </c>
      <c r="D203" s="76">
        <v>0</v>
      </c>
      <c r="E203" s="76">
        <v>0</v>
      </c>
      <c r="F203" s="76">
        <v>0</v>
      </c>
      <c r="G203" s="76">
        <v>0</v>
      </c>
      <c r="H203" s="76">
        <v>42</v>
      </c>
      <c r="I203" s="76">
        <v>27</v>
      </c>
      <c r="J203" s="76">
        <v>73</v>
      </c>
      <c r="K203" s="76">
        <v>57</v>
      </c>
      <c r="L203" s="76">
        <v>55</v>
      </c>
      <c r="M203" s="76">
        <v>87</v>
      </c>
      <c r="N203" s="76">
        <v>0</v>
      </c>
      <c r="O203" s="76">
        <v>0</v>
      </c>
      <c r="P203" s="76">
        <v>0</v>
      </c>
      <c r="Q203" s="76">
        <v>0</v>
      </c>
      <c r="R203" s="75">
        <f t="shared" si="24"/>
        <v>170</v>
      </c>
      <c r="S203" s="75">
        <f t="shared" si="24"/>
        <v>171</v>
      </c>
    </row>
    <row r="204" spans="1:19" ht="12.75">
      <c r="A204" s="1" t="s">
        <v>59</v>
      </c>
      <c r="B204" s="76">
        <v>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  <c r="H204" s="76">
        <v>41</v>
      </c>
      <c r="I204" s="76">
        <v>26</v>
      </c>
      <c r="J204" s="76">
        <v>71</v>
      </c>
      <c r="K204" s="76">
        <v>57</v>
      </c>
      <c r="L204" s="76">
        <v>55</v>
      </c>
      <c r="M204" s="76">
        <v>87</v>
      </c>
      <c r="N204" s="76">
        <v>0</v>
      </c>
      <c r="O204" s="76">
        <v>0</v>
      </c>
      <c r="P204" s="76">
        <v>0</v>
      </c>
      <c r="Q204" s="76">
        <v>0</v>
      </c>
      <c r="R204" s="75">
        <f t="shared" si="24"/>
        <v>167</v>
      </c>
      <c r="S204" s="75">
        <f t="shared" si="24"/>
        <v>170</v>
      </c>
    </row>
    <row r="205" spans="1:19" ht="12.75">
      <c r="A205" s="1" t="s">
        <v>4</v>
      </c>
      <c r="B205" s="76">
        <v>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  <c r="H205" s="76">
        <v>3</v>
      </c>
      <c r="I205" s="76">
        <v>3</v>
      </c>
      <c r="J205" s="76">
        <v>4</v>
      </c>
      <c r="K205" s="76">
        <v>6</v>
      </c>
      <c r="L205" s="76">
        <v>5</v>
      </c>
      <c r="M205" s="76">
        <v>10</v>
      </c>
      <c r="N205" s="76">
        <v>1</v>
      </c>
      <c r="O205" s="76">
        <v>1</v>
      </c>
      <c r="P205" s="76">
        <v>0</v>
      </c>
      <c r="Q205" s="76">
        <v>0</v>
      </c>
      <c r="R205" s="75">
        <f t="shared" si="24"/>
        <v>13</v>
      </c>
      <c r="S205" s="75">
        <f t="shared" si="24"/>
        <v>20</v>
      </c>
    </row>
    <row r="206" spans="1:19" ht="12.75">
      <c r="A206" s="1" t="s">
        <v>59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5">
        <f t="shared" si="24"/>
        <v>0</v>
      </c>
      <c r="S206" s="75">
        <f t="shared" si="24"/>
        <v>0</v>
      </c>
    </row>
    <row r="207" spans="1:19" ht="12.75">
      <c r="A207" s="1" t="s">
        <v>5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5">
        <f t="shared" si="24"/>
        <v>0</v>
      </c>
      <c r="S207" s="75">
        <f t="shared" si="24"/>
        <v>0</v>
      </c>
    </row>
    <row r="208" spans="1:19" ht="12.75">
      <c r="A208" s="1" t="s">
        <v>59</v>
      </c>
      <c r="B208" s="76">
        <v>0</v>
      </c>
      <c r="C208" s="76">
        <v>0</v>
      </c>
      <c r="D208" s="76">
        <v>0</v>
      </c>
      <c r="E208" s="76">
        <v>0</v>
      </c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5">
        <f t="shared" si="24"/>
        <v>0</v>
      </c>
      <c r="S208" s="75">
        <f t="shared" si="24"/>
        <v>0</v>
      </c>
    </row>
    <row r="209" spans="1:19" ht="12.75">
      <c r="A209" s="1" t="s">
        <v>6</v>
      </c>
      <c r="B209" s="76">
        <v>0</v>
      </c>
      <c r="C209" s="76">
        <v>0</v>
      </c>
      <c r="D209" s="76">
        <v>0</v>
      </c>
      <c r="E209" s="76">
        <v>0</v>
      </c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5">
        <f t="shared" si="24"/>
        <v>0</v>
      </c>
      <c r="S209" s="75">
        <f t="shared" si="24"/>
        <v>0</v>
      </c>
    </row>
    <row r="212" spans="1:15" ht="12.75">
      <c r="A212" s="103" t="s">
        <v>68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1:15" ht="19.5" customHeight="1">
      <c r="A213" s="3"/>
      <c r="B213" s="104" t="s">
        <v>85</v>
      </c>
      <c r="C213" s="104"/>
      <c r="D213" s="105" t="s">
        <v>46</v>
      </c>
      <c r="E213" s="106"/>
      <c r="F213" s="105" t="s">
        <v>50</v>
      </c>
      <c r="G213" s="106"/>
      <c r="H213" s="105" t="s">
        <v>47</v>
      </c>
      <c r="I213" s="106"/>
      <c r="J213" s="105" t="s">
        <v>9</v>
      </c>
      <c r="K213" s="106"/>
      <c r="L213" s="105" t="s">
        <v>10</v>
      </c>
      <c r="M213" s="106"/>
      <c r="N213" s="107" t="s">
        <v>11</v>
      </c>
      <c r="O213" s="108"/>
    </row>
    <row r="214" spans="1:15" ht="33.75">
      <c r="A214" s="70"/>
      <c r="B214" s="53" t="s">
        <v>86</v>
      </c>
      <c r="C214" s="53" t="s">
        <v>87</v>
      </c>
      <c r="D214" s="53" t="s">
        <v>86</v>
      </c>
      <c r="E214" s="53" t="s">
        <v>87</v>
      </c>
      <c r="F214" s="53" t="s">
        <v>86</v>
      </c>
      <c r="G214" s="53" t="s">
        <v>87</v>
      </c>
      <c r="H214" s="53" t="s">
        <v>86</v>
      </c>
      <c r="I214" s="53" t="s">
        <v>87</v>
      </c>
      <c r="J214" s="53" t="s">
        <v>86</v>
      </c>
      <c r="K214" s="53" t="s">
        <v>87</v>
      </c>
      <c r="L214" s="53" t="s">
        <v>86</v>
      </c>
      <c r="M214" s="53" t="s">
        <v>87</v>
      </c>
      <c r="N214" s="68" t="s">
        <v>86</v>
      </c>
      <c r="O214" s="68" t="s">
        <v>87</v>
      </c>
    </row>
    <row r="215" spans="1:15" ht="12.75">
      <c r="A215" s="1" t="s">
        <v>1</v>
      </c>
      <c r="B215" s="76">
        <v>0</v>
      </c>
      <c r="C215" s="76">
        <v>0</v>
      </c>
      <c r="D215" s="76">
        <v>27</v>
      </c>
      <c r="E215" s="76">
        <v>33</v>
      </c>
      <c r="F215" s="76">
        <v>61</v>
      </c>
      <c r="G215" s="76">
        <v>11</v>
      </c>
      <c r="H215" s="76">
        <v>98</v>
      </c>
      <c r="I215" s="76">
        <v>110</v>
      </c>
      <c r="J215" s="76">
        <v>1</v>
      </c>
      <c r="K215" s="76">
        <v>2</v>
      </c>
      <c r="L215" s="76">
        <v>0</v>
      </c>
      <c r="M215" s="76">
        <v>0</v>
      </c>
      <c r="N215" s="75">
        <f>SUM(B215+D215+F215+H215+J215+L215)</f>
        <v>187</v>
      </c>
      <c r="O215" s="75">
        <f>SUM(C215+E215+G215+I215+K215+M215)</f>
        <v>156</v>
      </c>
    </row>
    <row r="216" spans="1:15" ht="12.75">
      <c r="A216" s="1" t="s">
        <v>59</v>
      </c>
      <c r="B216" s="76">
        <v>0</v>
      </c>
      <c r="C216" s="76">
        <v>0</v>
      </c>
      <c r="D216" s="76">
        <v>25</v>
      </c>
      <c r="E216" s="76">
        <v>25</v>
      </c>
      <c r="F216" s="76">
        <v>55</v>
      </c>
      <c r="G216" s="76">
        <v>11</v>
      </c>
      <c r="H216" s="76">
        <v>87</v>
      </c>
      <c r="I216" s="76">
        <v>95</v>
      </c>
      <c r="J216" s="76">
        <v>0</v>
      </c>
      <c r="K216" s="76">
        <v>0</v>
      </c>
      <c r="L216" s="76">
        <v>0</v>
      </c>
      <c r="M216" s="76">
        <v>0</v>
      </c>
      <c r="N216" s="75">
        <f aca="true" t="shared" si="25" ref="N216:N223">SUM(B216+D216+F216+H216+J216+L216)</f>
        <v>167</v>
      </c>
      <c r="O216" s="75">
        <f aca="true" t="shared" si="26" ref="O216:O223">SUM(C216+E216+G216+I216+K216+M216)</f>
        <v>131</v>
      </c>
    </row>
    <row r="217" spans="1:15" ht="12.75">
      <c r="A217" s="1" t="s">
        <v>3</v>
      </c>
      <c r="B217" s="76">
        <v>0</v>
      </c>
      <c r="C217" s="76">
        <v>0</v>
      </c>
      <c r="D217" s="76">
        <v>25</v>
      </c>
      <c r="E217" s="76">
        <v>26</v>
      </c>
      <c r="F217" s="76">
        <v>55</v>
      </c>
      <c r="G217" s="76">
        <v>11</v>
      </c>
      <c r="H217" s="76">
        <v>88</v>
      </c>
      <c r="I217" s="76">
        <v>97</v>
      </c>
      <c r="J217" s="76">
        <v>0</v>
      </c>
      <c r="K217" s="76">
        <v>0</v>
      </c>
      <c r="L217" s="76">
        <v>0</v>
      </c>
      <c r="M217" s="76">
        <v>0</v>
      </c>
      <c r="N217" s="75">
        <f t="shared" si="25"/>
        <v>168</v>
      </c>
      <c r="O217" s="75">
        <f t="shared" si="26"/>
        <v>134</v>
      </c>
    </row>
    <row r="218" spans="1:15" ht="12.75">
      <c r="A218" s="1" t="s">
        <v>59</v>
      </c>
      <c r="B218" s="76">
        <v>0</v>
      </c>
      <c r="C218" s="76">
        <v>0</v>
      </c>
      <c r="D218" s="76">
        <v>25</v>
      </c>
      <c r="E218" s="76">
        <v>25</v>
      </c>
      <c r="F218" s="76">
        <v>55</v>
      </c>
      <c r="G218" s="76">
        <v>11</v>
      </c>
      <c r="H218" s="76">
        <v>87</v>
      </c>
      <c r="I218" s="76">
        <v>95</v>
      </c>
      <c r="J218" s="76">
        <v>0</v>
      </c>
      <c r="K218" s="76">
        <v>0</v>
      </c>
      <c r="L218" s="76">
        <v>0</v>
      </c>
      <c r="M218" s="76">
        <v>0</v>
      </c>
      <c r="N218" s="75">
        <f t="shared" si="25"/>
        <v>167</v>
      </c>
      <c r="O218" s="75">
        <f t="shared" si="26"/>
        <v>131</v>
      </c>
    </row>
    <row r="219" spans="1:15" ht="12.75">
      <c r="A219" s="1" t="s">
        <v>4</v>
      </c>
      <c r="B219" s="76">
        <v>0</v>
      </c>
      <c r="C219" s="76">
        <v>0</v>
      </c>
      <c r="D219" s="76">
        <v>2</v>
      </c>
      <c r="E219" s="76">
        <v>7</v>
      </c>
      <c r="F219" s="76">
        <v>6</v>
      </c>
      <c r="G219" s="76">
        <v>0</v>
      </c>
      <c r="H219" s="76">
        <v>10</v>
      </c>
      <c r="I219" s="76">
        <v>13</v>
      </c>
      <c r="J219" s="76">
        <v>1</v>
      </c>
      <c r="K219" s="76">
        <v>2</v>
      </c>
      <c r="L219" s="76">
        <v>0</v>
      </c>
      <c r="M219" s="76">
        <v>0</v>
      </c>
      <c r="N219" s="75">
        <f t="shared" si="25"/>
        <v>19</v>
      </c>
      <c r="O219" s="75">
        <f t="shared" si="26"/>
        <v>22</v>
      </c>
    </row>
    <row r="220" spans="1:15" ht="12.75">
      <c r="A220" s="1" t="s">
        <v>59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5">
        <f t="shared" si="25"/>
        <v>0</v>
      </c>
      <c r="O220" s="75">
        <f t="shared" si="26"/>
        <v>0</v>
      </c>
    </row>
    <row r="221" spans="1:15" ht="12.75">
      <c r="A221" s="1" t="s">
        <v>5</v>
      </c>
      <c r="B221" s="76">
        <v>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25"/>
        <v>0</v>
      </c>
      <c r="O221" s="75">
        <f t="shared" si="26"/>
        <v>0</v>
      </c>
    </row>
    <row r="222" spans="1:15" ht="12.75">
      <c r="A222" s="1" t="s">
        <v>59</v>
      </c>
      <c r="B222" s="76">
        <v>0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5">
        <f t="shared" si="25"/>
        <v>0</v>
      </c>
      <c r="O222" s="75">
        <f t="shared" si="26"/>
        <v>0</v>
      </c>
    </row>
    <row r="223" spans="1:15" ht="12.75">
      <c r="A223" s="1" t="s">
        <v>6</v>
      </c>
      <c r="B223" s="76">
        <v>0</v>
      </c>
      <c r="C223" s="76">
        <v>0</v>
      </c>
      <c r="D223" s="76">
        <v>0</v>
      </c>
      <c r="E223" s="76">
        <v>0</v>
      </c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5">
        <f t="shared" si="25"/>
        <v>0</v>
      </c>
      <c r="O223" s="75">
        <f t="shared" si="26"/>
        <v>0</v>
      </c>
    </row>
    <row r="227" spans="1:15" ht="12.75">
      <c r="A227" s="103" t="s">
        <v>68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1:15" ht="17.25" customHeight="1">
      <c r="A228" s="3"/>
      <c r="B228" s="104" t="s">
        <v>85</v>
      </c>
      <c r="C228" s="104"/>
      <c r="D228" s="105" t="s">
        <v>46</v>
      </c>
      <c r="E228" s="106"/>
      <c r="F228" s="105" t="s">
        <v>50</v>
      </c>
      <c r="G228" s="106"/>
      <c r="H228" s="105" t="s">
        <v>47</v>
      </c>
      <c r="I228" s="106"/>
      <c r="J228" s="105" t="s">
        <v>9</v>
      </c>
      <c r="K228" s="106"/>
      <c r="L228" s="105" t="s">
        <v>10</v>
      </c>
      <c r="M228" s="106"/>
      <c r="N228" s="107" t="s">
        <v>11</v>
      </c>
      <c r="O228" s="108"/>
    </row>
    <row r="229" spans="1:15" ht="33.75">
      <c r="A229" s="70"/>
      <c r="B229" s="53" t="s">
        <v>88</v>
      </c>
      <c r="C229" s="53" t="s">
        <v>89</v>
      </c>
      <c r="D229" s="53" t="s">
        <v>88</v>
      </c>
      <c r="E229" s="53" t="s">
        <v>89</v>
      </c>
      <c r="F229" s="53" t="s">
        <v>88</v>
      </c>
      <c r="G229" s="53" t="s">
        <v>89</v>
      </c>
      <c r="H229" s="53" t="s">
        <v>88</v>
      </c>
      <c r="I229" s="53" t="s">
        <v>89</v>
      </c>
      <c r="J229" s="53" t="s">
        <v>88</v>
      </c>
      <c r="K229" s="53" t="s">
        <v>89</v>
      </c>
      <c r="L229" s="53" t="s">
        <v>88</v>
      </c>
      <c r="M229" s="53" t="s">
        <v>89</v>
      </c>
      <c r="N229" s="53" t="s">
        <v>88</v>
      </c>
      <c r="O229" s="53" t="s">
        <v>89</v>
      </c>
    </row>
    <row r="230" spans="1:15" ht="12.75">
      <c r="A230" s="40" t="s">
        <v>1</v>
      </c>
      <c r="B230" s="76">
        <v>0</v>
      </c>
      <c r="C230" s="76">
        <v>0</v>
      </c>
      <c r="D230" s="76">
        <v>34</v>
      </c>
      <c r="E230" s="76">
        <v>39</v>
      </c>
      <c r="F230" s="76">
        <v>9</v>
      </c>
      <c r="G230" s="76">
        <v>9</v>
      </c>
      <c r="H230" s="76">
        <v>106</v>
      </c>
      <c r="I230" s="76">
        <v>111</v>
      </c>
      <c r="J230" s="76">
        <v>2</v>
      </c>
      <c r="K230" s="76">
        <v>0</v>
      </c>
      <c r="L230" s="76">
        <v>0</v>
      </c>
      <c r="M230" s="76">
        <v>0</v>
      </c>
      <c r="N230" s="83">
        <f>SUM(B230+D230+F230+H230+J230+L230)</f>
        <v>151</v>
      </c>
      <c r="O230" s="85">
        <f>SUM(C230+E230+G230+I230+K230+M230)</f>
        <v>159</v>
      </c>
    </row>
    <row r="231" spans="1:15" ht="12.75">
      <c r="A231" s="40" t="s">
        <v>59</v>
      </c>
      <c r="B231" s="76">
        <v>0</v>
      </c>
      <c r="C231" s="76">
        <v>0</v>
      </c>
      <c r="D231" s="76">
        <v>25</v>
      </c>
      <c r="E231" s="76">
        <v>25</v>
      </c>
      <c r="F231" s="76">
        <v>9</v>
      </c>
      <c r="G231" s="76">
        <v>8</v>
      </c>
      <c r="H231" s="76">
        <v>93</v>
      </c>
      <c r="I231" s="76">
        <v>91</v>
      </c>
      <c r="J231" s="76">
        <v>0</v>
      </c>
      <c r="K231" s="76">
        <v>0</v>
      </c>
      <c r="L231" s="76">
        <v>0</v>
      </c>
      <c r="M231" s="76">
        <v>0</v>
      </c>
      <c r="N231" s="83">
        <f aca="true" t="shared" si="27" ref="N231:O238">SUM(B231+D231+F231+H231+J231+L231)</f>
        <v>127</v>
      </c>
      <c r="O231" s="85">
        <f t="shared" si="27"/>
        <v>124</v>
      </c>
    </row>
    <row r="232" spans="1:15" ht="12.75">
      <c r="A232" s="40" t="s">
        <v>3</v>
      </c>
      <c r="B232" s="76">
        <v>0</v>
      </c>
      <c r="C232" s="76">
        <v>0</v>
      </c>
      <c r="D232" s="76">
        <v>26</v>
      </c>
      <c r="E232" s="76">
        <v>26</v>
      </c>
      <c r="F232" s="76">
        <v>9</v>
      </c>
      <c r="G232" s="76">
        <v>8</v>
      </c>
      <c r="H232" s="76">
        <v>95</v>
      </c>
      <c r="I232" s="76">
        <v>94</v>
      </c>
      <c r="J232" s="76">
        <v>0</v>
      </c>
      <c r="K232" s="76">
        <v>0</v>
      </c>
      <c r="L232" s="76">
        <v>0</v>
      </c>
      <c r="M232" s="76">
        <v>0</v>
      </c>
      <c r="N232" s="83">
        <f t="shared" si="27"/>
        <v>130</v>
      </c>
      <c r="O232" s="85">
        <f t="shared" si="27"/>
        <v>128</v>
      </c>
    </row>
    <row r="233" spans="1:15" ht="12.75">
      <c r="A233" s="40" t="s">
        <v>59</v>
      </c>
      <c r="B233" s="76">
        <v>0</v>
      </c>
      <c r="C233" s="76">
        <v>0</v>
      </c>
      <c r="D233" s="76">
        <v>25</v>
      </c>
      <c r="E233" s="76">
        <v>25</v>
      </c>
      <c r="F233" s="76">
        <v>9</v>
      </c>
      <c r="G233" s="76">
        <v>8</v>
      </c>
      <c r="H233" s="76">
        <v>93</v>
      </c>
      <c r="I233" s="76">
        <v>91</v>
      </c>
      <c r="J233" s="76">
        <v>0</v>
      </c>
      <c r="K233" s="76">
        <v>0</v>
      </c>
      <c r="L233" s="76">
        <v>0</v>
      </c>
      <c r="M233" s="76">
        <v>0</v>
      </c>
      <c r="N233" s="83">
        <f t="shared" si="27"/>
        <v>127</v>
      </c>
      <c r="O233" s="85">
        <f t="shared" si="27"/>
        <v>124</v>
      </c>
    </row>
    <row r="234" spans="1:15" ht="12.75">
      <c r="A234" s="40" t="s">
        <v>4</v>
      </c>
      <c r="B234" s="76">
        <v>0</v>
      </c>
      <c r="C234" s="76">
        <v>0</v>
      </c>
      <c r="D234" s="76">
        <v>8</v>
      </c>
      <c r="E234" s="76">
        <v>13</v>
      </c>
      <c r="F234" s="76">
        <v>0</v>
      </c>
      <c r="G234" s="76">
        <v>1</v>
      </c>
      <c r="H234" s="76">
        <v>11</v>
      </c>
      <c r="I234" s="76">
        <v>17</v>
      </c>
      <c r="J234" s="76">
        <v>2</v>
      </c>
      <c r="K234" s="76">
        <v>0</v>
      </c>
      <c r="L234" s="76">
        <v>0</v>
      </c>
      <c r="M234" s="76">
        <v>0</v>
      </c>
      <c r="N234" s="83">
        <f t="shared" si="27"/>
        <v>21</v>
      </c>
      <c r="O234" s="85">
        <f t="shared" si="27"/>
        <v>31</v>
      </c>
    </row>
    <row r="235" spans="1:15" ht="12.75">
      <c r="A235" s="40" t="s">
        <v>59</v>
      </c>
      <c r="B235" s="76">
        <v>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83">
        <f t="shared" si="27"/>
        <v>0</v>
      </c>
      <c r="O235" s="85">
        <f t="shared" si="27"/>
        <v>0</v>
      </c>
    </row>
    <row r="236" spans="1:15" ht="12.75">
      <c r="A236" s="40" t="s">
        <v>5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27"/>
        <v>0</v>
      </c>
      <c r="O236" s="85">
        <f t="shared" si="27"/>
        <v>0</v>
      </c>
    </row>
    <row r="237" spans="1:15" ht="12.75">
      <c r="A237" s="40" t="s">
        <v>59</v>
      </c>
      <c r="B237" s="76">
        <v>0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  <c r="H237" s="76">
        <v>0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83">
        <f t="shared" si="27"/>
        <v>0</v>
      </c>
      <c r="O237" s="85">
        <f t="shared" si="27"/>
        <v>0</v>
      </c>
    </row>
    <row r="238" spans="1:15" ht="12.75">
      <c r="A238" s="40" t="s">
        <v>6</v>
      </c>
      <c r="B238" s="76">
        <v>0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83">
        <f t="shared" si="27"/>
        <v>0</v>
      </c>
      <c r="O238" s="85">
        <f t="shared" si="27"/>
        <v>0</v>
      </c>
    </row>
    <row r="242" spans="1:15" ht="12.75">
      <c r="A242" s="103" t="s">
        <v>68</v>
      </c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1:15" ht="22.5" customHeight="1">
      <c r="A243" s="3"/>
      <c r="B243" s="104" t="s">
        <v>85</v>
      </c>
      <c r="C243" s="104"/>
      <c r="D243" s="105" t="s">
        <v>46</v>
      </c>
      <c r="E243" s="106"/>
      <c r="F243" s="105" t="s">
        <v>50</v>
      </c>
      <c r="G243" s="106"/>
      <c r="H243" s="105" t="s">
        <v>47</v>
      </c>
      <c r="I243" s="106"/>
      <c r="J243" s="105" t="s">
        <v>9</v>
      </c>
      <c r="K243" s="106"/>
      <c r="L243" s="105" t="s">
        <v>10</v>
      </c>
      <c r="M243" s="106"/>
      <c r="N243" s="107" t="s">
        <v>11</v>
      </c>
      <c r="O243" s="108"/>
    </row>
    <row r="244" spans="1:15" ht="33.75">
      <c r="A244" s="70"/>
      <c r="B244" s="53" t="s">
        <v>90</v>
      </c>
      <c r="C244" s="53" t="s">
        <v>91</v>
      </c>
      <c r="D244" s="53" t="s">
        <v>90</v>
      </c>
      <c r="E244" s="53" t="s">
        <v>91</v>
      </c>
      <c r="F244" s="53" t="s">
        <v>90</v>
      </c>
      <c r="G244" s="53" t="s">
        <v>91</v>
      </c>
      <c r="H244" s="53" t="s">
        <v>90</v>
      </c>
      <c r="I244" s="53" t="s">
        <v>91</v>
      </c>
      <c r="J244" s="53" t="s">
        <v>90</v>
      </c>
      <c r="K244" s="53" t="s">
        <v>91</v>
      </c>
      <c r="L244" s="53" t="s">
        <v>90</v>
      </c>
      <c r="M244" s="53" t="s">
        <v>91</v>
      </c>
      <c r="N244" s="53" t="s">
        <v>90</v>
      </c>
      <c r="O244" s="53" t="s">
        <v>91</v>
      </c>
    </row>
    <row r="245" spans="1:15" ht="12.75">
      <c r="A245" s="40" t="s">
        <v>1</v>
      </c>
      <c r="B245" s="76">
        <v>0</v>
      </c>
      <c r="C245" s="76">
        <v>0</v>
      </c>
      <c r="D245" s="76">
        <v>37</v>
      </c>
      <c r="E245" s="76">
        <v>31</v>
      </c>
      <c r="F245" s="76">
        <v>9</v>
      </c>
      <c r="G245" s="76">
        <v>10</v>
      </c>
      <c r="H245" s="76">
        <v>108</v>
      </c>
      <c r="I245" s="76">
        <v>117</v>
      </c>
      <c r="J245" s="76">
        <v>0</v>
      </c>
      <c r="K245" s="76">
        <v>0</v>
      </c>
      <c r="L245" s="76">
        <v>0</v>
      </c>
      <c r="M245" s="76">
        <v>0</v>
      </c>
      <c r="N245" s="83">
        <f>SUM(B245+D245+F245+H245+J245+L245)</f>
        <v>154</v>
      </c>
      <c r="O245" s="85">
        <f>SUM(C245+E245+G245+I245+K245+M245)</f>
        <v>158</v>
      </c>
    </row>
    <row r="246" spans="1:15" ht="12.75">
      <c r="A246" s="40" t="s">
        <v>59</v>
      </c>
      <c r="B246" s="76">
        <v>0</v>
      </c>
      <c r="C246" s="76">
        <v>0</v>
      </c>
      <c r="D246" s="76">
        <v>23</v>
      </c>
      <c r="E246" s="76">
        <v>23</v>
      </c>
      <c r="F246" s="76">
        <v>7</v>
      </c>
      <c r="G246" s="76">
        <v>5</v>
      </c>
      <c r="H246" s="76">
        <v>89</v>
      </c>
      <c r="I246" s="76">
        <v>96</v>
      </c>
      <c r="J246" s="76">
        <v>0</v>
      </c>
      <c r="K246" s="76">
        <v>0</v>
      </c>
      <c r="L246" s="76">
        <v>0</v>
      </c>
      <c r="M246" s="76">
        <v>0</v>
      </c>
      <c r="N246" s="83">
        <f aca="true" t="shared" si="28" ref="N246:O253">SUM(B246+D246+F246+H246+J246+L246)</f>
        <v>119</v>
      </c>
      <c r="O246" s="85">
        <f t="shared" si="28"/>
        <v>124</v>
      </c>
    </row>
    <row r="247" spans="1:15" ht="12.75">
      <c r="A247" s="40" t="s">
        <v>3</v>
      </c>
      <c r="B247" s="76">
        <v>0</v>
      </c>
      <c r="C247" s="76">
        <v>0</v>
      </c>
      <c r="D247" s="76">
        <v>24</v>
      </c>
      <c r="E247" s="76">
        <v>23</v>
      </c>
      <c r="F247" s="76">
        <v>8</v>
      </c>
      <c r="G247" s="76">
        <v>6</v>
      </c>
      <c r="H247" s="76">
        <v>91</v>
      </c>
      <c r="I247" s="76">
        <v>97</v>
      </c>
      <c r="J247" s="76">
        <v>0</v>
      </c>
      <c r="K247" s="76">
        <v>0</v>
      </c>
      <c r="L247" s="76">
        <v>0</v>
      </c>
      <c r="M247" s="76">
        <v>0</v>
      </c>
      <c r="N247" s="83">
        <f t="shared" si="28"/>
        <v>123</v>
      </c>
      <c r="O247" s="85">
        <f t="shared" si="28"/>
        <v>126</v>
      </c>
    </row>
    <row r="248" spans="1:15" ht="12.75">
      <c r="A248" s="40" t="s">
        <v>59</v>
      </c>
      <c r="B248" s="76">
        <v>0</v>
      </c>
      <c r="C248" s="76">
        <v>0</v>
      </c>
      <c r="D248" s="76">
        <v>23</v>
      </c>
      <c r="E248" s="76">
        <v>23</v>
      </c>
      <c r="F248" s="76">
        <v>7</v>
      </c>
      <c r="G248" s="76">
        <v>5</v>
      </c>
      <c r="H248" s="76">
        <v>89</v>
      </c>
      <c r="I248" s="76">
        <v>96</v>
      </c>
      <c r="J248" s="76">
        <v>0</v>
      </c>
      <c r="K248" s="76">
        <v>0</v>
      </c>
      <c r="L248" s="76">
        <v>0</v>
      </c>
      <c r="M248" s="76">
        <v>0</v>
      </c>
      <c r="N248" s="83">
        <f t="shared" si="28"/>
        <v>119</v>
      </c>
      <c r="O248" s="85">
        <f t="shared" si="28"/>
        <v>124</v>
      </c>
    </row>
    <row r="249" spans="1:15" ht="12.75">
      <c r="A249" s="40" t="s">
        <v>4</v>
      </c>
      <c r="B249" s="76">
        <v>0</v>
      </c>
      <c r="C249" s="76">
        <v>0</v>
      </c>
      <c r="D249" s="76">
        <v>13</v>
      </c>
      <c r="E249" s="76">
        <v>8</v>
      </c>
      <c r="F249" s="76">
        <v>0</v>
      </c>
      <c r="G249" s="76">
        <v>0</v>
      </c>
      <c r="H249" s="76">
        <v>17</v>
      </c>
      <c r="I249" s="76">
        <v>20</v>
      </c>
      <c r="J249" s="76">
        <v>0</v>
      </c>
      <c r="K249" s="76">
        <v>0</v>
      </c>
      <c r="L249" s="76">
        <v>0</v>
      </c>
      <c r="M249" s="76">
        <v>0</v>
      </c>
      <c r="N249" s="83">
        <f t="shared" si="28"/>
        <v>30</v>
      </c>
      <c r="O249" s="85">
        <f t="shared" si="28"/>
        <v>28</v>
      </c>
    </row>
    <row r="250" spans="1:15" ht="12.75">
      <c r="A250" s="40" t="s">
        <v>59</v>
      </c>
      <c r="B250" s="76">
        <v>0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83">
        <f t="shared" si="28"/>
        <v>0</v>
      </c>
      <c r="O250" s="85">
        <f t="shared" si="28"/>
        <v>0</v>
      </c>
    </row>
    <row r="251" spans="1:15" ht="12.75">
      <c r="A251" s="40" t="s">
        <v>5</v>
      </c>
      <c r="B251" s="76">
        <v>0</v>
      </c>
      <c r="C251" s="76">
        <v>0</v>
      </c>
      <c r="D251" s="76">
        <v>0</v>
      </c>
      <c r="E251" s="76">
        <v>0</v>
      </c>
      <c r="F251" s="76">
        <v>1</v>
      </c>
      <c r="G251" s="76">
        <v>4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83">
        <f t="shared" si="28"/>
        <v>1</v>
      </c>
      <c r="O251" s="85">
        <f t="shared" si="28"/>
        <v>4</v>
      </c>
    </row>
    <row r="252" spans="1:15" ht="12.75">
      <c r="A252" s="40" t="s">
        <v>59</v>
      </c>
      <c r="B252" s="76">
        <v>0</v>
      </c>
      <c r="C252" s="76">
        <v>0</v>
      </c>
      <c r="D252" s="76">
        <v>0</v>
      </c>
      <c r="E252" s="76">
        <v>0</v>
      </c>
      <c r="F252" s="76">
        <v>0</v>
      </c>
      <c r="G252" s="76">
        <v>0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83">
        <f t="shared" si="28"/>
        <v>0</v>
      </c>
      <c r="O252" s="85">
        <f t="shared" si="28"/>
        <v>0</v>
      </c>
    </row>
    <row r="253" spans="1:15" ht="12.75">
      <c r="A253" s="40" t="s">
        <v>6</v>
      </c>
      <c r="B253" s="76">
        <v>0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83">
        <f t="shared" si="28"/>
        <v>0</v>
      </c>
      <c r="O253" s="85">
        <f t="shared" si="28"/>
        <v>0</v>
      </c>
    </row>
    <row r="256" spans="1:15" ht="12.75">
      <c r="A256" s="103" t="s">
        <v>68</v>
      </c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1:15" ht="22.5" customHeight="1">
      <c r="A257" s="3"/>
      <c r="B257" s="104" t="s">
        <v>85</v>
      </c>
      <c r="C257" s="104"/>
      <c r="D257" s="105" t="s">
        <v>46</v>
      </c>
      <c r="E257" s="106"/>
      <c r="F257" s="105" t="s">
        <v>50</v>
      </c>
      <c r="G257" s="106"/>
      <c r="H257" s="105" t="s">
        <v>47</v>
      </c>
      <c r="I257" s="106"/>
      <c r="J257" s="105" t="s">
        <v>9</v>
      </c>
      <c r="K257" s="106"/>
      <c r="L257" s="105" t="s">
        <v>10</v>
      </c>
      <c r="M257" s="106"/>
      <c r="N257" s="107" t="s">
        <v>11</v>
      </c>
      <c r="O257" s="108"/>
    </row>
    <row r="258" spans="1:15" ht="33.75">
      <c r="A258" s="70"/>
      <c r="B258" s="53" t="s">
        <v>92</v>
      </c>
      <c r="C258" s="53" t="s">
        <v>93</v>
      </c>
      <c r="D258" s="53" t="s">
        <v>92</v>
      </c>
      <c r="E258" s="53" t="s">
        <v>93</v>
      </c>
      <c r="F258" s="53" t="s">
        <v>92</v>
      </c>
      <c r="G258" s="53" t="s">
        <v>93</v>
      </c>
      <c r="H258" s="53" t="s">
        <v>92</v>
      </c>
      <c r="I258" s="53" t="s">
        <v>93</v>
      </c>
      <c r="J258" s="53" t="s">
        <v>92</v>
      </c>
      <c r="K258" s="53" t="s">
        <v>93</v>
      </c>
      <c r="L258" s="53" t="s">
        <v>92</v>
      </c>
      <c r="M258" s="53" t="s">
        <v>93</v>
      </c>
      <c r="N258" s="53" t="s">
        <v>92</v>
      </c>
      <c r="O258" s="53" t="s">
        <v>93</v>
      </c>
    </row>
    <row r="259" spans="1:15" ht="12.75">
      <c r="A259" s="40" t="s">
        <v>1</v>
      </c>
      <c r="B259" s="76">
        <v>0</v>
      </c>
      <c r="C259" s="76">
        <v>0</v>
      </c>
      <c r="D259" s="76">
        <v>35</v>
      </c>
      <c r="E259" s="76">
        <v>39</v>
      </c>
      <c r="F259" s="76">
        <v>8</v>
      </c>
      <c r="G259" s="76">
        <v>17</v>
      </c>
      <c r="H259" s="76">
        <v>113</v>
      </c>
      <c r="I259" s="76">
        <v>120</v>
      </c>
      <c r="J259" s="76">
        <v>0</v>
      </c>
      <c r="K259" s="76">
        <v>1</v>
      </c>
      <c r="L259" s="76">
        <v>0</v>
      </c>
      <c r="M259" s="76">
        <v>0</v>
      </c>
      <c r="N259" s="83">
        <f>SUM(B259+D259+F259+H259+J259+L259)</f>
        <v>156</v>
      </c>
      <c r="O259" s="85">
        <f>SUM(C259+E259+G259+I259+K259+M259)</f>
        <v>177</v>
      </c>
    </row>
    <row r="260" spans="1:15" ht="12.75">
      <c r="A260" s="40" t="s">
        <v>59</v>
      </c>
      <c r="B260" s="76">
        <v>0</v>
      </c>
      <c r="C260" s="76">
        <v>0</v>
      </c>
      <c r="D260" s="76">
        <v>23</v>
      </c>
      <c r="E260" s="76">
        <v>25</v>
      </c>
      <c r="F260" s="76">
        <v>4</v>
      </c>
      <c r="G260" s="76">
        <v>9</v>
      </c>
      <c r="H260" s="76">
        <v>94</v>
      </c>
      <c r="I260" s="76">
        <v>99</v>
      </c>
      <c r="J260" s="76">
        <v>0</v>
      </c>
      <c r="K260" s="76">
        <v>0</v>
      </c>
      <c r="L260" s="76">
        <v>0</v>
      </c>
      <c r="M260" s="76">
        <v>0</v>
      </c>
      <c r="N260" s="83">
        <f aca="true" t="shared" si="29" ref="N260:O267">SUM(B260+D260+F260+H260+J260+L260)</f>
        <v>121</v>
      </c>
      <c r="O260" s="85">
        <f t="shared" si="29"/>
        <v>133</v>
      </c>
    </row>
    <row r="261" spans="1:15" ht="12.75">
      <c r="A261" s="40" t="s">
        <v>3</v>
      </c>
      <c r="B261" s="76">
        <v>0</v>
      </c>
      <c r="C261" s="76">
        <v>0</v>
      </c>
      <c r="D261" s="76">
        <v>24</v>
      </c>
      <c r="E261" s="76">
        <v>28</v>
      </c>
      <c r="F261" s="76">
        <v>4</v>
      </c>
      <c r="G261" s="76">
        <v>9</v>
      </c>
      <c r="H261" s="76">
        <v>95</v>
      </c>
      <c r="I261" s="76">
        <v>101</v>
      </c>
      <c r="J261" s="76">
        <v>0</v>
      </c>
      <c r="K261" s="76">
        <v>0</v>
      </c>
      <c r="L261" s="76">
        <v>0</v>
      </c>
      <c r="M261" s="76">
        <v>0</v>
      </c>
      <c r="N261" s="83">
        <f t="shared" si="29"/>
        <v>123</v>
      </c>
      <c r="O261" s="85">
        <f t="shared" si="29"/>
        <v>138</v>
      </c>
    </row>
    <row r="262" spans="1:15" ht="12.75">
      <c r="A262" s="40" t="s">
        <v>59</v>
      </c>
      <c r="B262" s="76">
        <v>0</v>
      </c>
      <c r="C262" s="76">
        <v>0</v>
      </c>
      <c r="D262" s="76">
        <v>23</v>
      </c>
      <c r="E262" s="76">
        <v>25</v>
      </c>
      <c r="F262" s="76">
        <v>4</v>
      </c>
      <c r="G262" s="76">
        <v>9</v>
      </c>
      <c r="H262" s="76">
        <v>94</v>
      </c>
      <c r="I262" s="76">
        <v>99</v>
      </c>
      <c r="J262" s="76">
        <v>0</v>
      </c>
      <c r="K262" s="76">
        <v>0</v>
      </c>
      <c r="L262" s="76">
        <v>0</v>
      </c>
      <c r="M262" s="76">
        <v>0</v>
      </c>
      <c r="N262" s="83">
        <f t="shared" si="29"/>
        <v>121</v>
      </c>
      <c r="O262" s="85">
        <f t="shared" si="29"/>
        <v>133</v>
      </c>
    </row>
    <row r="263" spans="1:15" ht="12.75">
      <c r="A263" s="40" t="s">
        <v>4</v>
      </c>
      <c r="B263" s="76">
        <v>0</v>
      </c>
      <c r="C263" s="76">
        <v>0</v>
      </c>
      <c r="D263" s="76">
        <v>10</v>
      </c>
      <c r="E263" s="76">
        <v>11</v>
      </c>
      <c r="F263" s="76">
        <v>0</v>
      </c>
      <c r="G263" s="76">
        <v>0</v>
      </c>
      <c r="H263" s="76">
        <v>18</v>
      </c>
      <c r="I263" s="76">
        <v>19</v>
      </c>
      <c r="J263" s="76">
        <v>0</v>
      </c>
      <c r="K263" s="76">
        <v>1</v>
      </c>
      <c r="L263" s="76">
        <v>0</v>
      </c>
      <c r="M263" s="76">
        <v>0</v>
      </c>
      <c r="N263" s="83">
        <f t="shared" si="29"/>
        <v>28</v>
      </c>
      <c r="O263" s="85">
        <f t="shared" si="29"/>
        <v>31</v>
      </c>
    </row>
    <row r="264" spans="1:15" ht="12.75">
      <c r="A264" s="40" t="s">
        <v>59</v>
      </c>
      <c r="B264" s="76">
        <v>0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83">
        <f t="shared" si="29"/>
        <v>0</v>
      </c>
      <c r="O264" s="85">
        <f t="shared" si="29"/>
        <v>0</v>
      </c>
    </row>
    <row r="265" spans="1:15" ht="12.75">
      <c r="A265" s="40" t="s">
        <v>5</v>
      </c>
      <c r="B265" s="76">
        <v>0</v>
      </c>
      <c r="C265" s="76">
        <v>0</v>
      </c>
      <c r="D265" s="76">
        <v>1</v>
      </c>
      <c r="E265" s="76">
        <v>0</v>
      </c>
      <c r="F265" s="76">
        <v>4</v>
      </c>
      <c r="G265" s="76">
        <v>8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83">
        <f t="shared" si="29"/>
        <v>5</v>
      </c>
      <c r="O265" s="85">
        <f t="shared" si="29"/>
        <v>8</v>
      </c>
    </row>
    <row r="266" spans="1:15" ht="12.75">
      <c r="A266" s="40" t="s">
        <v>59</v>
      </c>
      <c r="B266" s="76">
        <v>0</v>
      </c>
      <c r="C266" s="76">
        <v>0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  <c r="N266" s="83">
        <f t="shared" si="29"/>
        <v>0</v>
      </c>
      <c r="O266" s="85">
        <f t="shared" si="29"/>
        <v>0</v>
      </c>
    </row>
    <row r="267" spans="1:15" ht="12.75">
      <c r="A267" s="40" t="s">
        <v>6</v>
      </c>
      <c r="B267" s="76">
        <v>0</v>
      </c>
      <c r="C267" s="76">
        <v>0</v>
      </c>
      <c r="D267" s="76">
        <v>0</v>
      </c>
      <c r="E267" s="76">
        <v>0</v>
      </c>
      <c r="F267" s="76">
        <v>0</v>
      </c>
      <c r="G267" s="76">
        <v>0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83">
        <f t="shared" si="29"/>
        <v>0</v>
      </c>
      <c r="O267" s="85">
        <f t="shared" si="29"/>
        <v>0</v>
      </c>
    </row>
    <row r="270" spans="1:15" ht="12.75">
      <c r="A270" s="103" t="s">
        <v>68</v>
      </c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1:15" ht="21" customHeight="1">
      <c r="A271" s="3"/>
      <c r="B271" s="104" t="s">
        <v>85</v>
      </c>
      <c r="C271" s="104"/>
      <c r="D271" s="105" t="s">
        <v>46</v>
      </c>
      <c r="E271" s="106"/>
      <c r="F271" s="105" t="s">
        <v>50</v>
      </c>
      <c r="G271" s="106"/>
      <c r="H271" s="105" t="s">
        <v>47</v>
      </c>
      <c r="I271" s="106"/>
      <c r="J271" s="105" t="s">
        <v>9</v>
      </c>
      <c r="K271" s="106"/>
      <c r="L271" s="105" t="s">
        <v>10</v>
      </c>
      <c r="M271" s="106"/>
      <c r="N271" s="107" t="s">
        <v>11</v>
      </c>
      <c r="O271" s="108"/>
    </row>
    <row r="272" spans="1:15" ht="33.75">
      <c r="A272" s="70"/>
      <c r="B272" s="53" t="s">
        <v>94</v>
      </c>
      <c r="C272" s="53" t="s">
        <v>95</v>
      </c>
      <c r="D272" s="53" t="s">
        <v>94</v>
      </c>
      <c r="E272" s="53" t="s">
        <v>95</v>
      </c>
      <c r="F272" s="53" t="s">
        <v>94</v>
      </c>
      <c r="G272" s="53" t="s">
        <v>95</v>
      </c>
      <c r="H272" s="53" t="s">
        <v>94</v>
      </c>
      <c r="I272" s="53" t="s">
        <v>95</v>
      </c>
      <c r="J272" s="53" t="s">
        <v>94</v>
      </c>
      <c r="K272" s="53" t="s">
        <v>95</v>
      </c>
      <c r="L272" s="53" t="s">
        <v>94</v>
      </c>
      <c r="M272" s="53" t="s">
        <v>95</v>
      </c>
      <c r="N272" s="53" t="s">
        <v>94</v>
      </c>
      <c r="O272" s="53" t="s">
        <v>95</v>
      </c>
    </row>
    <row r="273" spans="1:15" ht="12.75">
      <c r="A273" s="40" t="s">
        <v>1</v>
      </c>
      <c r="B273" s="76">
        <v>0</v>
      </c>
      <c r="C273" s="76">
        <v>0</v>
      </c>
      <c r="D273" s="76">
        <v>34</v>
      </c>
      <c r="E273" s="76">
        <v>32</v>
      </c>
      <c r="F273" s="76">
        <v>17</v>
      </c>
      <c r="G273" s="76">
        <v>26</v>
      </c>
      <c r="H273" s="76">
        <v>120</v>
      </c>
      <c r="I273" s="76">
        <v>109</v>
      </c>
      <c r="J273" s="76">
        <v>1</v>
      </c>
      <c r="K273" s="76">
        <v>0</v>
      </c>
      <c r="L273" s="76">
        <v>0</v>
      </c>
      <c r="M273" s="76">
        <v>0</v>
      </c>
      <c r="N273" s="83">
        <f>SUM(B273+D273+F273+H273+J273+L273)</f>
        <v>172</v>
      </c>
      <c r="O273" s="85">
        <f>SUM(C273+E273+G273+I273+K273+M273)</f>
        <v>167</v>
      </c>
    </row>
    <row r="274" spans="1:15" ht="12.75">
      <c r="A274" s="40" t="s">
        <v>59</v>
      </c>
      <c r="B274" s="76">
        <v>0</v>
      </c>
      <c r="C274" s="76">
        <v>0</v>
      </c>
      <c r="D274" s="76">
        <v>21</v>
      </c>
      <c r="E274" s="76">
        <v>24</v>
      </c>
      <c r="F274" s="76">
        <v>9</v>
      </c>
      <c r="G274" s="76">
        <v>17</v>
      </c>
      <c r="H274" s="76">
        <v>101</v>
      </c>
      <c r="I274" s="76">
        <v>90</v>
      </c>
      <c r="J274" s="76">
        <v>0</v>
      </c>
      <c r="K274" s="76">
        <v>0</v>
      </c>
      <c r="L274" s="76">
        <v>0</v>
      </c>
      <c r="M274" s="76">
        <v>0</v>
      </c>
      <c r="N274" s="83">
        <f aca="true" t="shared" si="30" ref="N274:N281">SUM(B274+D274+F274+H274+J274+L274)</f>
        <v>131</v>
      </c>
      <c r="O274" s="85">
        <f aca="true" t="shared" si="31" ref="O274:O281">SUM(C274+E274+G274+I274+K274+M274)</f>
        <v>131</v>
      </c>
    </row>
    <row r="275" spans="1:15" ht="12.75">
      <c r="A275" s="40" t="s">
        <v>3</v>
      </c>
      <c r="B275" s="76">
        <v>0</v>
      </c>
      <c r="C275" s="76">
        <v>0</v>
      </c>
      <c r="D275" s="76">
        <v>24</v>
      </c>
      <c r="E275" s="76">
        <v>24</v>
      </c>
      <c r="F275" s="76">
        <v>9</v>
      </c>
      <c r="G275" s="76">
        <v>17</v>
      </c>
      <c r="H275" s="76">
        <v>103</v>
      </c>
      <c r="I275" s="76">
        <v>93</v>
      </c>
      <c r="J275" s="76">
        <v>0</v>
      </c>
      <c r="K275" s="76">
        <v>0</v>
      </c>
      <c r="L275" s="76">
        <v>0</v>
      </c>
      <c r="M275" s="76">
        <v>0</v>
      </c>
      <c r="N275" s="83">
        <f t="shared" si="30"/>
        <v>136</v>
      </c>
      <c r="O275" s="85">
        <f t="shared" si="31"/>
        <v>134</v>
      </c>
    </row>
    <row r="276" spans="1:15" ht="12.75">
      <c r="A276" s="40" t="s">
        <v>59</v>
      </c>
      <c r="B276" s="76">
        <v>0</v>
      </c>
      <c r="C276" s="76">
        <v>0</v>
      </c>
      <c r="D276" s="76">
        <v>21</v>
      </c>
      <c r="E276" s="76">
        <v>24</v>
      </c>
      <c r="F276" s="76">
        <v>9</v>
      </c>
      <c r="G276" s="76">
        <v>17</v>
      </c>
      <c r="H276" s="76">
        <v>101</v>
      </c>
      <c r="I276" s="76">
        <v>90</v>
      </c>
      <c r="J276" s="76">
        <v>0</v>
      </c>
      <c r="K276" s="76">
        <v>0</v>
      </c>
      <c r="L276" s="76">
        <v>0</v>
      </c>
      <c r="M276" s="76">
        <v>0</v>
      </c>
      <c r="N276" s="83">
        <f t="shared" si="30"/>
        <v>131</v>
      </c>
      <c r="O276" s="85">
        <f t="shared" si="31"/>
        <v>131</v>
      </c>
    </row>
    <row r="277" spans="1:15" ht="12.75">
      <c r="A277" s="40" t="s">
        <v>4</v>
      </c>
      <c r="B277" s="76">
        <v>0</v>
      </c>
      <c r="C277" s="76">
        <v>0</v>
      </c>
      <c r="D277" s="76">
        <v>10</v>
      </c>
      <c r="E277" s="76">
        <v>8</v>
      </c>
      <c r="F277" s="76">
        <v>0</v>
      </c>
      <c r="G277" s="76">
        <v>0</v>
      </c>
      <c r="H277" s="76">
        <v>17</v>
      </c>
      <c r="I277" s="76">
        <v>16</v>
      </c>
      <c r="J277" s="76">
        <v>1</v>
      </c>
      <c r="K277" s="76">
        <v>0</v>
      </c>
      <c r="L277" s="76">
        <v>0</v>
      </c>
      <c r="M277" s="76">
        <v>0</v>
      </c>
      <c r="N277" s="83">
        <f t="shared" si="30"/>
        <v>28</v>
      </c>
      <c r="O277" s="85">
        <f t="shared" si="31"/>
        <v>24</v>
      </c>
    </row>
    <row r="278" spans="1:15" ht="12.75">
      <c r="A278" s="40" t="s">
        <v>59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83">
        <f t="shared" si="30"/>
        <v>0</v>
      </c>
      <c r="O278" s="85">
        <f t="shared" si="31"/>
        <v>0</v>
      </c>
    </row>
    <row r="279" spans="1:15" ht="12.75">
      <c r="A279" s="40" t="s">
        <v>5</v>
      </c>
      <c r="B279" s="76">
        <v>0</v>
      </c>
      <c r="C279" s="76">
        <v>0</v>
      </c>
      <c r="D279" s="76">
        <v>0</v>
      </c>
      <c r="E279" s="76">
        <v>1</v>
      </c>
      <c r="F279" s="76">
        <v>8</v>
      </c>
      <c r="G279" s="76">
        <v>8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83">
        <f t="shared" si="30"/>
        <v>8</v>
      </c>
      <c r="O279" s="85">
        <f t="shared" si="31"/>
        <v>9</v>
      </c>
    </row>
    <row r="280" spans="1:15" ht="12.75">
      <c r="A280" s="40" t="s">
        <v>59</v>
      </c>
      <c r="B280" s="76">
        <v>0</v>
      </c>
      <c r="C280" s="76">
        <v>0</v>
      </c>
      <c r="D280" s="76">
        <v>0</v>
      </c>
      <c r="E280" s="76">
        <v>0</v>
      </c>
      <c r="F280" s="76">
        <v>0</v>
      </c>
      <c r="G280" s="76">
        <v>0</v>
      </c>
      <c r="H280" s="76">
        <v>0</v>
      </c>
      <c r="I280" s="76">
        <v>0</v>
      </c>
      <c r="J280" s="76">
        <v>0</v>
      </c>
      <c r="K280" s="76">
        <v>0</v>
      </c>
      <c r="L280" s="76">
        <v>0</v>
      </c>
      <c r="M280" s="76">
        <v>0</v>
      </c>
      <c r="N280" s="83">
        <f t="shared" si="30"/>
        <v>0</v>
      </c>
      <c r="O280" s="85">
        <f t="shared" si="31"/>
        <v>0</v>
      </c>
    </row>
    <row r="281" spans="1:15" ht="12.75">
      <c r="A281" s="40" t="s">
        <v>6</v>
      </c>
      <c r="B281" s="76">
        <v>0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83">
        <f t="shared" si="30"/>
        <v>0</v>
      </c>
      <c r="O281" s="85">
        <f t="shared" si="31"/>
        <v>0</v>
      </c>
    </row>
    <row r="284" spans="1:15" ht="12.75">
      <c r="A284" s="103" t="s">
        <v>99</v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1:15" ht="23.25" customHeight="1">
      <c r="A285" s="3"/>
      <c r="B285" s="105" t="s">
        <v>85</v>
      </c>
      <c r="C285" s="106"/>
      <c r="D285" s="105" t="s">
        <v>46</v>
      </c>
      <c r="E285" s="106"/>
      <c r="F285" s="105" t="s">
        <v>50</v>
      </c>
      <c r="G285" s="106"/>
      <c r="H285" s="105" t="s">
        <v>47</v>
      </c>
      <c r="I285" s="106"/>
      <c r="J285" s="105" t="s">
        <v>9</v>
      </c>
      <c r="K285" s="106"/>
      <c r="L285" s="105" t="s">
        <v>10</v>
      </c>
      <c r="M285" s="106"/>
      <c r="N285" s="107" t="s">
        <v>11</v>
      </c>
      <c r="O285" s="108"/>
    </row>
    <row r="286" spans="1:15" ht="33.75">
      <c r="A286" s="70"/>
      <c r="B286" s="53" t="s">
        <v>96</v>
      </c>
      <c r="C286" s="53" t="s">
        <v>97</v>
      </c>
      <c r="D286" s="53" t="s">
        <v>96</v>
      </c>
      <c r="E286" s="53" t="s">
        <v>97</v>
      </c>
      <c r="F286" s="53" t="s">
        <v>96</v>
      </c>
      <c r="G286" s="53" t="s">
        <v>97</v>
      </c>
      <c r="H286" s="53" t="s">
        <v>96</v>
      </c>
      <c r="I286" s="53" t="s">
        <v>97</v>
      </c>
      <c r="J286" s="53" t="s">
        <v>96</v>
      </c>
      <c r="K286" s="53" t="s">
        <v>97</v>
      </c>
      <c r="L286" s="53" t="s">
        <v>96</v>
      </c>
      <c r="M286" s="53" t="s">
        <v>97</v>
      </c>
      <c r="N286" s="53" t="s">
        <v>96</v>
      </c>
      <c r="O286" s="53" t="s">
        <v>97</v>
      </c>
    </row>
    <row r="287" spans="1:15" ht="12.75">
      <c r="A287" s="40" t="s">
        <v>1</v>
      </c>
      <c r="B287" s="76">
        <v>0</v>
      </c>
      <c r="C287" s="76">
        <v>0</v>
      </c>
      <c r="D287" s="76">
        <v>31</v>
      </c>
      <c r="E287" s="76">
        <v>45</v>
      </c>
      <c r="F287" s="76">
        <v>25</v>
      </c>
      <c r="G287" s="76">
        <v>20</v>
      </c>
      <c r="H287" s="76">
        <v>106</v>
      </c>
      <c r="I287" s="76">
        <v>100</v>
      </c>
      <c r="J287" s="76">
        <v>0</v>
      </c>
      <c r="K287" s="76">
        <v>0</v>
      </c>
      <c r="L287" s="76">
        <v>0</v>
      </c>
      <c r="M287" s="76">
        <v>0</v>
      </c>
      <c r="N287" s="83">
        <f>SUM(B287+D287+F287+H287+J287+L287)</f>
        <v>162</v>
      </c>
      <c r="O287" s="85">
        <f>SUM(C287+E287+G287+I287+K287+M287)</f>
        <v>165</v>
      </c>
    </row>
    <row r="288" spans="1:15" ht="12.75">
      <c r="A288" s="40" t="s">
        <v>59</v>
      </c>
      <c r="B288" s="76">
        <v>0</v>
      </c>
      <c r="C288" s="76">
        <v>0</v>
      </c>
      <c r="D288" s="76">
        <v>23</v>
      </c>
      <c r="E288" s="76">
        <v>34</v>
      </c>
      <c r="F288" s="76">
        <v>16</v>
      </c>
      <c r="G288" s="76">
        <v>12</v>
      </c>
      <c r="H288" s="76">
        <v>87</v>
      </c>
      <c r="I288" s="76">
        <v>80</v>
      </c>
      <c r="J288" s="76">
        <v>0</v>
      </c>
      <c r="K288" s="76">
        <v>0</v>
      </c>
      <c r="L288" s="76">
        <v>0</v>
      </c>
      <c r="M288" s="76">
        <v>0</v>
      </c>
      <c r="N288" s="83">
        <f aca="true" t="shared" si="32" ref="N288:O295">SUM(B288+D288+F288+H288+J288+L288)</f>
        <v>126</v>
      </c>
      <c r="O288" s="85">
        <f t="shared" si="32"/>
        <v>126</v>
      </c>
    </row>
    <row r="289" spans="1:15" ht="12.75">
      <c r="A289" s="40" t="s">
        <v>3</v>
      </c>
      <c r="B289" s="76">
        <v>0</v>
      </c>
      <c r="C289" s="76">
        <v>0</v>
      </c>
      <c r="D289" s="76">
        <v>23</v>
      </c>
      <c r="E289" s="76">
        <v>34</v>
      </c>
      <c r="F289" s="76">
        <v>16</v>
      </c>
      <c r="G289" s="76">
        <v>16</v>
      </c>
      <c r="H289" s="76">
        <v>89</v>
      </c>
      <c r="I289" s="76">
        <v>82</v>
      </c>
      <c r="J289" s="76">
        <v>0</v>
      </c>
      <c r="K289" s="76">
        <v>0</v>
      </c>
      <c r="L289" s="76">
        <v>0</v>
      </c>
      <c r="M289" s="76">
        <v>0</v>
      </c>
      <c r="N289" s="83">
        <f t="shared" si="32"/>
        <v>128</v>
      </c>
      <c r="O289" s="85">
        <f t="shared" si="32"/>
        <v>132</v>
      </c>
    </row>
    <row r="290" spans="1:15" ht="12.75">
      <c r="A290" s="40" t="s">
        <v>59</v>
      </c>
      <c r="B290" s="76">
        <v>0</v>
      </c>
      <c r="C290" s="76">
        <v>0</v>
      </c>
      <c r="D290" s="76">
        <v>23</v>
      </c>
      <c r="E290" s="76">
        <v>34</v>
      </c>
      <c r="F290" s="76">
        <v>16</v>
      </c>
      <c r="G290" s="76">
        <v>12</v>
      </c>
      <c r="H290" s="76">
        <v>87</v>
      </c>
      <c r="I290" s="76">
        <v>80</v>
      </c>
      <c r="J290" s="76">
        <v>0</v>
      </c>
      <c r="K290" s="76">
        <v>0</v>
      </c>
      <c r="L290" s="76">
        <v>0</v>
      </c>
      <c r="M290" s="76">
        <v>0</v>
      </c>
      <c r="N290" s="83">
        <f t="shared" si="32"/>
        <v>126</v>
      </c>
      <c r="O290" s="85">
        <f t="shared" si="32"/>
        <v>126</v>
      </c>
    </row>
    <row r="291" spans="1:15" ht="12.75">
      <c r="A291" s="40" t="s">
        <v>4</v>
      </c>
      <c r="B291" s="76">
        <v>0</v>
      </c>
      <c r="C291" s="76">
        <v>0</v>
      </c>
      <c r="D291" s="76">
        <v>8</v>
      </c>
      <c r="E291" s="76">
        <v>11</v>
      </c>
      <c r="F291" s="76">
        <v>0</v>
      </c>
      <c r="G291" s="76">
        <v>0</v>
      </c>
      <c r="H291" s="76">
        <v>17</v>
      </c>
      <c r="I291" s="76">
        <v>18</v>
      </c>
      <c r="J291" s="76">
        <v>0</v>
      </c>
      <c r="K291" s="76">
        <v>0</v>
      </c>
      <c r="L291" s="76">
        <v>0</v>
      </c>
      <c r="M291" s="76">
        <v>0</v>
      </c>
      <c r="N291" s="83">
        <f t="shared" si="32"/>
        <v>25</v>
      </c>
      <c r="O291" s="85">
        <f t="shared" si="32"/>
        <v>29</v>
      </c>
    </row>
    <row r="292" spans="1:15" ht="12.75">
      <c r="A292" s="40" t="s">
        <v>59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2"/>
        <v>0</v>
      </c>
      <c r="O292" s="85">
        <f t="shared" si="32"/>
        <v>0</v>
      </c>
    </row>
    <row r="293" spans="1:15" ht="12.75">
      <c r="A293" s="40" t="s">
        <v>5</v>
      </c>
      <c r="B293" s="76">
        <v>0</v>
      </c>
      <c r="C293" s="76">
        <v>0</v>
      </c>
      <c r="D293" s="76">
        <v>0</v>
      </c>
      <c r="E293" s="76">
        <v>0</v>
      </c>
      <c r="F293" s="76">
        <v>9</v>
      </c>
      <c r="G293" s="76">
        <v>4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83">
        <f t="shared" si="32"/>
        <v>9</v>
      </c>
      <c r="O293" s="85">
        <f t="shared" si="32"/>
        <v>4</v>
      </c>
    </row>
    <row r="294" spans="1:15" ht="12.75">
      <c r="A294" s="40" t="s">
        <v>59</v>
      </c>
      <c r="B294" s="76">
        <v>0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  <c r="H294" s="76">
        <v>0</v>
      </c>
      <c r="I294" s="76">
        <v>0</v>
      </c>
      <c r="J294" s="76">
        <v>0</v>
      </c>
      <c r="K294" s="76">
        <v>0</v>
      </c>
      <c r="L294" s="76">
        <v>0</v>
      </c>
      <c r="M294" s="76">
        <v>0</v>
      </c>
      <c r="N294" s="83">
        <f t="shared" si="32"/>
        <v>0</v>
      </c>
      <c r="O294" s="85">
        <f t="shared" si="32"/>
        <v>0</v>
      </c>
    </row>
    <row r="295" spans="1:15" ht="12.75">
      <c r="A295" s="40" t="s">
        <v>6</v>
      </c>
      <c r="B295" s="76">
        <v>0</v>
      </c>
      <c r="C295" s="76">
        <v>0</v>
      </c>
      <c r="D295" s="76">
        <v>0</v>
      </c>
      <c r="E295" s="76">
        <v>0</v>
      </c>
      <c r="F295" s="76">
        <v>0</v>
      </c>
      <c r="G295" s="76">
        <v>0</v>
      </c>
      <c r="H295" s="76">
        <v>0</v>
      </c>
      <c r="I295" s="76">
        <v>0</v>
      </c>
      <c r="J295" s="76">
        <v>0</v>
      </c>
      <c r="K295" s="76">
        <v>0</v>
      </c>
      <c r="L295" s="76">
        <v>0</v>
      </c>
      <c r="M295" s="76">
        <v>0</v>
      </c>
      <c r="N295" s="83">
        <f t="shared" si="32"/>
        <v>0</v>
      </c>
      <c r="O295" s="85">
        <f t="shared" si="32"/>
        <v>0</v>
      </c>
    </row>
    <row r="298" spans="1:15" ht="12.75">
      <c r="A298" s="103" t="s">
        <v>99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1:15" ht="16.5" customHeight="1">
      <c r="A299" s="3"/>
      <c r="B299" s="105" t="s">
        <v>85</v>
      </c>
      <c r="C299" s="106"/>
      <c r="D299" s="105" t="s">
        <v>46</v>
      </c>
      <c r="E299" s="106"/>
      <c r="F299" s="105" t="s">
        <v>50</v>
      </c>
      <c r="G299" s="106"/>
      <c r="H299" s="105" t="s">
        <v>47</v>
      </c>
      <c r="I299" s="106"/>
      <c r="J299" s="105" t="s">
        <v>9</v>
      </c>
      <c r="K299" s="106"/>
      <c r="L299" s="105" t="s">
        <v>10</v>
      </c>
      <c r="M299" s="106"/>
      <c r="N299" s="107" t="s">
        <v>11</v>
      </c>
      <c r="O299" s="108"/>
    </row>
    <row r="300" spans="1:15" ht="33.75">
      <c r="A300" s="70"/>
      <c r="B300" s="53" t="s">
        <v>104</v>
      </c>
      <c r="C300" s="53" t="s">
        <v>105</v>
      </c>
      <c r="D300" s="53" t="s">
        <v>104</v>
      </c>
      <c r="E300" s="53" t="s">
        <v>105</v>
      </c>
      <c r="F300" s="53" t="s">
        <v>104</v>
      </c>
      <c r="G300" s="53" t="s">
        <v>105</v>
      </c>
      <c r="H300" s="53" t="s">
        <v>104</v>
      </c>
      <c r="I300" s="53" t="s">
        <v>105</v>
      </c>
      <c r="J300" s="53" t="s">
        <v>104</v>
      </c>
      <c r="K300" s="53" t="s">
        <v>105</v>
      </c>
      <c r="L300" s="53" t="s">
        <v>104</v>
      </c>
      <c r="M300" s="53" t="s">
        <v>105</v>
      </c>
      <c r="N300" s="53" t="s">
        <v>104</v>
      </c>
      <c r="O300" s="53" t="s">
        <v>105</v>
      </c>
    </row>
    <row r="301" spans="1:15" ht="12.75">
      <c r="A301" s="40" t="s">
        <v>1</v>
      </c>
      <c r="B301" s="76">
        <v>0</v>
      </c>
      <c r="C301" s="76">
        <v>0</v>
      </c>
      <c r="D301" s="76">
        <v>43</v>
      </c>
      <c r="E301" s="76">
        <v>37</v>
      </c>
      <c r="F301" s="76">
        <v>20</v>
      </c>
      <c r="G301" s="76">
        <v>35</v>
      </c>
      <c r="H301" s="76">
        <v>102</v>
      </c>
      <c r="I301" s="76">
        <v>98</v>
      </c>
      <c r="J301" s="76">
        <v>0</v>
      </c>
      <c r="K301" s="76">
        <v>6</v>
      </c>
      <c r="L301" s="76">
        <v>0</v>
      </c>
      <c r="M301" s="76">
        <v>0</v>
      </c>
      <c r="N301" s="83">
        <f>SUM(B301+D301+F301+H301+J301+L301)</f>
        <v>165</v>
      </c>
      <c r="O301" s="85">
        <f>SUM(C301+E301+G301+I301+K301+M301)</f>
        <v>176</v>
      </c>
    </row>
    <row r="302" spans="1:15" ht="12.75">
      <c r="A302" s="40" t="s">
        <v>59</v>
      </c>
      <c r="B302" s="76">
        <v>0</v>
      </c>
      <c r="C302" s="76">
        <v>0</v>
      </c>
      <c r="D302" s="76">
        <v>32</v>
      </c>
      <c r="E302" s="76">
        <v>26</v>
      </c>
      <c r="F302" s="76">
        <v>13</v>
      </c>
      <c r="G302" s="76">
        <v>32</v>
      </c>
      <c r="H302" s="76">
        <v>79</v>
      </c>
      <c r="I302" s="76">
        <v>75</v>
      </c>
      <c r="J302" s="76">
        <v>0</v>
      </c>
      <c r="K302" s="76">
        <v>0</v>
      </c>
      <c r="L302" s="76">
        <v>0</v>
      </c>
      <c r="M302" s="76">
        <v>0</v>
      </c>
      <c r="N302" s="83">
        <f aca="true" t="shared" si="33" ref="N302:N309">SUM(B302+D302+F302+H302+J302+L302)</f>
        <v>124</v>
      </c>
      <c r="O302" s="85">
        <f aca="true" t="shared" si="34" ref="O302:O309">SUM(C302+E302+G302+I302+K302+M302)</f>
        <v>133</v>
      </c>
    </row>
    <row r="303" spans="1:15" ht="12.75">
      <c r="A303" s="40" t="s">
        <v>3</v>
      </c>
      <c r="B303" s="76">
        <v>0</v>
      </c>
      <c r="C303" s="76">
        <v>0</v>
      </c>
      <c r="D303" s="76">
        <v>33</v>
      </c>
      <c r="E303" s="76">
        <v>26</v>
      </c>
      <c r="F303" s="76">
        <v>16</v>
      </c>
      <c r="G303" s="76">
        <v>34</v>
      </c>
      <c r="H303" s="76">
        <v>81</v>
      </c>
      <c r="I303" s="76">
        <v>76</v>
      </c>
      <c r="J303" s="76">
        <v>0</v>
      </c>
      <c r="K303" s="76">
        <v>0</v>
      </c>
      <c r="L303" s="76">
        <v>0</v>
      </c>
      <c r="M303" s="76">
        <v>0</v>
      </c>
      <c r="N303" s="83">
        <f t="shared" si="33"/>
        <v>130</v>
      </c>
      <c r="O303" s="85">
        <f t="shared" si="34"/>
        <v>136</v>
      </c>
    </row>
    <row r="304" spans="1:15" ht="12.75">
      <c r="A304" s="40" t="s">
        <v>59</v>
      </c>
      <c r="B304" s="76">
        <v>0</v>
      </c>
      <c r="C304" s="76">
        <v>0</v>
      </c>
      <c r="D304" s="76">
        <v>32</v>
      </c>
      <c r="E304" s="76">
        <v>26</v>
      </c>
      <c r="F304" s="76">
        <v>13</v>
      </c>
      <c r="G304" s="76">
        <v>32</v>
      </c>
      <c r="H304" s="76">
        <v>79</v>
      </c>
      <c r="I304" s="76">
        <v>75</v>
      </c>
      <c r="J304" s="76">
        <v>0</v>
      </c>
      <c r="K304" s="76">
        <v>0</v>
      </c>
      <c r="L304" s="76">
        <v>0</v>
      </c>
      <c r="M304" s="76">
        <v>0</v>
      </c>
      <c r="N304" s="83">
        <f t="shared" si="33"/>
        <v>124</v>
      </c>
      <c r="O304" s="85">
        <f t="shared" si="34"/>
        <v>133</v>
      </c>
    </row>
    <row r="305" spans="1:15" ht="12.75">
      <c r="A305" s="40" t="s">
        <v>4</v>
      </c>
      <c r="B305" s="76">
        <v>0</v>
      </c>
      <c r="C305" s="76">
        <v>0</v>
      </c>
      <c r="D305" s="76">
        <v>10</v>
      </c>
      <c r="E305" s="76">
        <v>11</v>
      </c>
      <c r="F305" s="76">
        <v>0</v>
      </c>
      <c r="G305" s="76">
        <v>0</v>
      </c>
      <c r="H305" s="76">
        <v>21</v>
      </c>
      <c r="I305" s="76">
        <v>22</v>
      </c>
      <c r="J305" s="76">
        <v>0</v>
      </c>
      <c r="K305" s="76">
        <v>0</v>
      </c>
      <c r="L305" s="76">
        <v>0</v>
      </c>
      <c r="M305" s="76">
        <v>0</v>
      </c>
      <c r="N305" s="83">
        <f t="shared" si="33"/>
        <v>31</v>
      </c>
      <c r="O305" s="85">
        <f t="shared" si="34"/>
        <v>33</v>
      </c>
    </row>
    <row r="306" spans="1:15" ht="12.75">
      <c r="A306" s="40" t="s">
        <v>59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33"/>
        <v>0</v>
      </c>
      <c r="O306" s="85">
        <f t="shared" si="34"/>
        <v>0</v>
      </c>
    </row>
    <row r="307" spans="1:15" ht="12.75">
      <c r="A307" s="40" t="s">
        <v>5</v>
      </c>
      <c r="B307" s="76">
        <v>0</v>
      </c>
      <c r="C307" s="76">
        <v>0</v>
      </c>
      <c r="D307" s="76">
        <v>0</v>
      </c>
      <c r="E307" s="76">
        <v>0</v>
      </c>
      <c r="F307" s="76">
        <v>4</v>
      </c>
      <c r="G307" s="76">
        <v>1</v>
      </c>
      <c r="H307" s="76">
        <v>0</v>
      </c>
      <c r="I307" s="76">
        <v>0</v>
      </c>
      <c r="J307" s="76">
        <v>0</v>
      </c>
      <c r="K307" s="76">
        <v>6</v>
      </c>
      <c r="L307" s="76">
        <v>0</v>
      </c>
      <c r="M307" s="76">
        <v>0</v>
      </c>
      <c r="N307" s="83">
        <f t="shared" si="33"/>
        <v>4</v>
      </c>
      <c r="O307" s="85">
        <f t="shared" si="34"/>
        <v>7</v>
      </c>
    </row>
    <row r="308" spans="1:15" ht="12.75">
      <c r="A308" s="40" t="s">
        <v>59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6">
        <v>0</v>
      </c>
      <c r="M308" s="76">
        <v>0</v>
      </c>
      <c r="N308" s="83">
        <f t="shared" si="33"/>
        <v>0</v>
      </c>
      <c r="O308" s="85">
        <f t="shared" si="34"/>
        <v>0</v>
      </c>
    </row>
    <row r="309" spans="1:15" ht="12.75">
      <c r="A309" s="40" t="s">
        <v>6</v>
      </c>
      <c r="B309" s="76">
        <v>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83">
        <f t="shared" si="33"/>
        <v>0</v>
      </c>
      <c r="O309" s="85">
        <f t="shared" si="34"/>
        <v>0</v>
      </c>
    </row>
    <row r="312" spans="1:15" ht="12.75">
      <c r="A312" s="103" t="s">
        <v>99</v>
      </c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1:15" ht="20.25" customHeight="1">
      <c r="A313" s="3"/>
      <c r="B313" s="104" t="s">
        <v>85</v>
      </c>
      <c r="C313" s="104"/>
      <c r="D313" s="105" t="s">
        <v>46</v>
      </c>
      <c r="E313" s="106"/>
      <c r="F313" s="105" t="s">
        <v>50</v>
      </c>
      <c r="G313" s="106"/>
      <c r="H313" s="105" t="s">
        <v>47</v>
      </c>
      <c r="I313" s="106"/>
      <c r="J313" s="105" t="s">
        <v>9</v>
      </c>
      <c r="K313" s="106"/>
      <c r="L313" s="105" t="s">
        <v>10</v>
      </c>
      <c r="M313" s="106"/>
      <c r="N313" s="107" t="s">
        <v>11</v>
      </c>
      <c r="O313" s="108"/>
    </row>
    <row r="314" spans="1:15" ht="33.75">
      <c r="A314" s="70"/>
      <c r="B314" s="53" t="s">
        <v>107</v>
      </c>
      <c r="C314" s="53" t="s">
        <v>108</v>
      </c>
      <c r="D314" s="53" t="s">
        <v>107</v>
      </c>
      <c r="E314" s="53" t="s">
        <v>108</v>
      </c>
      <c r="F314" s="53" t="s">
        <v>107</v>
      </c>
      <c r="G314" s="53" t="s">
        <v>108</v>
      </c>
      <c r="H314" s="53" t="s">
        <v>107</v>
      </c>
      <c r="I314" s="53" t="s">
        <v>108</v>
      </c>
      <c r="J314" s="53" t="s">
        <v>107</v>
      </c>
      <c r="K314" s="53" t="s">
        <v>108</v>
      </c>
      <c r="L314" s="53" t="s">
        <v>107</v>
      </c>
      <c r="M314" s="53" t="s">
        <v>108</v>
      </c>
      <c r="N314" s="53" t="s">
        <v>107</v>
      </c>
      <c r="O314" s="53" t="s">
        <v>108</v>
      </c>
    </row>
    <row r="315" spans="1:15" ht="12.75">
      <c r="A315" s="40" t="s">
        <v>1</v>
      </c>
      <c r="B315" s="76">
        <v>0</v>
      </c>
      <c r="C315" s="76">
        <v>0</v>
      </c>
      <c r="D315" s="76">
        <v>38</v>
      </c>
      <c r="E315" s="76">
        <v>0</v>
      </c>
      <c r="F315" s="76">
        <v>33</v>
      </c>
      <c r="G315" s="76">
        <v>0</v>
      </c>
      <c r="H315" s="76">
        <v>94</v>
      </c>
      <c r="I315" s="76">
        <v>0</v>
      </c>
      <c r="J315" s="76">
        <v>8</v>
      </c>
      <c r="K315" s="76">
        <v>0</v>
      </c>
      <c r="L315" s="76">
        <v>0</v>
      </c>
      <c r="M315" s="76">
        <v>0</v>
      </c>
      <c r="N315" s="83">
        <f>SUM(B315+D315+F315+H315+J315+L315)</f>
        <v>173</v>
      </c>
      <c r="O315" s="85">
        <f>SUM(C315+E315+G315+I315+K315+M315)</f>
        <v>0</v>
      </c>
    </row>
    <row r="316" spans="1:15" ht="12.75">
      <c r="A316" s="40" t="s">
        <v>59</v>
      </c>
      <c r="B316" s="76">
        <v>0</v>
      </c>
      <c r="C316" s="76">
        <v>0</v>
      </c>
      <c r="D316" s="76">
        <v>29</v>
      </c>
      <c r="E316" s="76">
        <v>0</v>
      </c>
      <c r="F316" s="76">
        <v>31</v>
      </c>
      <c r="G316" s="76">
        <v>0</v>
      </c>
      <c r="H316" s="76">
        <v>79</v>
      </c>
      <c r="I316" s="76">
        <v>0</v>
      </c>
      <c r="J316" s="76">
        <v>0</v>
      </c>
      <c r="K316" s="76">
        <v>0</v>
      </c>
      <c r="L316" s="76">
        <v>0</v>
      </c>
      <c r="M316" s="76">
        <v>0</v>
      </c>
      <c r="N316" s="83">
        <f aca="true" t="shared" si="35" ref="N316:O323">SUM(B316+D316+F316+H316+J316+L316)</f>
        <v>139</v>
      </c>
      <c r="O316" s="85">
        <f t="shared" si="35"/>
        <v>0</v>
      </c>
    </row>
    <row r="317" spans="1:15" ht="12.75">
      <c r="A317" s="40" t="s">
        <v>3</v>
      </c>
      <c r="B317" s="76">
        <v>0</v>
      </c>
      <c r="C317" s="76">
        <v>0</v>
      </c>
      <c r="D317" s="76">
        <v>28</v>
      </c>
      <c r="E317" s="76">
        <v>0</v>
      </c>
      <c r="F317" s="76">
        <v>32</v>
      </c>
      <c r="G317" s="76">
        <v>0</v>
      </c>
      <c r="H317" s="76">
        <v>76</v>
      </c>
      <c r="I317" s="76">
        <v>0</v>
      </c>
      <c r="J317" s="76">
        <v>0</v>
      </c>
      <c r="K317" s="76">
        <v>0</v>
      </c>
      <c r="L317" s="76">
        <v>0</v>
      </c>
      <c r="M317" s="76">
        <v>0</v>
      </c>
      <c r="N317" s="83">
        <f t="shared" si="35"/>
        <v>136</v>
      </c>
      <c r="O317" s="85">
        <f t="shared" si="35"/>
        <v>0</v>
      </c>
    </row>
    <row r="318" spans="1:15" ht="12.75">
      <c r="A318" s="40" t="s">
        <v>59</v>
      </c>
      <c r="B318" s="76">
        <v>0</v>
      </c>
      <c r="C318" s="76">
        <v>0</v>
      </c>
      <c r="D318" s="76">
        <v>28</v>
      </c>
      <c r="E318" s="76">
        <v>0</v>
      </c>
      <c r="F318" s="76">
        <v>31</v>
      </c>
      <c r="G318" s="76">
        <v>0</v>
      </c>
      <c r="H318" s="76">
        <v>72</v>
      </c>
      <c r="I318" s="76">
        <v>0</v>
      </c>
      <c r="J318" s="76">
        <v>0</v>
      </c>
      <c r="K318" s="76">
        <v>0</v>
      </c>
      <c r="L318" s="76">
        <v>0</v>
      </c>
      <c r="M318" s="76">
        <v>0</v>
      </c>
      <c r="N318" s="83">
        <f t="shared" si="35"/>
        <v>131</v>
      </c>
      <c r="O318" s="85">
        <f t="shared" si="35"/>
        <v>0</v>
      </c>
    </row>
    <row r="319" spans="1:15" ht="12.75">
      <c r="A319" s="40" t="s">
        <v>4</v>
      </c>
      <c r="B319" s="76">
        <v>0</v>
      </c>
      <c r="C319" s="76">
        <v>0</v>
      </c>
      <c r="D319" s="76">
        <v>10</v>
      </c>
      <c r="E319" s="76">
        <v>0</v>
      </c>
      <c r="F319" s="76">
        <v>0</v>
      </c>
      <c r="G319" s="76">
        <v>0</v>
      </c>
      <c r="H319" s="76">
        <v>18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83">
        <f t="shared" si="35"/>
        <v>28</v>
      </c>
      <c r="O319" s="85">
        <f t="shared" si="35"/>
        <v>0</v>
      </c>
    </row>
    <row r="320" spans="1:15" ht="12.75">
      <c r="A320" s="40" t="s">
        <v>59</v>
      </c>
      <c r="B320" s="76">
        <v>0</v>
      </c>
      <c r="C320" s="76">
        <v>0</v>
      </c>
      <c r="D320" s="76">
        <v>1</v>
      </c>
      <c r="E320" s="76">
        <v>0</v>
      </c>
      <c r="F320" s="76">
        <v>0</v>
      </c>
      <c r="G320" s="76">
        <v>0</v>
      </c>
      <c r="H320" s="76">
        <v>7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83">
        <f t="shared" si="35"/>
        <v>8</v>
      </c>
      <c r="O320" s="85">
        <f t="shared" si="35"/>
        <v>0</v>
      </c>
    </row>
    <row r="321" spans="1:15" ht="12.75">
      <c r="A321" s="40" t="s">
        <v>5</v>
      </c>
      <c r="B321" s="76">
        <v>0</v>
      </c>
      <c r="C321" s="76">
        <v>0</v>
      </c>
      <c r="D321" s="76">
        <v>0</v>
      </c>
      <c r="E321" s="76">
        <v>0</v>
      </c>
      <c r="F321" s="76">
        <v>1</v>
      </c>
      <c r="G321" s="76">
        <v>0</v>
      </c>
      <c r="H321" s="76">
        <v>0</v>
      </c>
      <c r="I321" s="76">
        <v>0</v>
      </c>
      <c r="J321" s="76">
        <v>8</v>
      </c>
      <c r="K321" s="76">
        <v>0</v>
      </c>
      <c r="L321" s="76">
        <v>0</v>
      </c>
      <c r="M321" s="76">
        <v>0</v>
      </c>
      <c r="N321" s="83">
        <f t="shared" si="35"/>
        <v>9</v>
      </c>
      <c r="O321" s="85">
        <f t="shared" si="35"/>
        <v>0</v>
      </c>
    </row>
    <row r="322" spans="1:15" ht="12.75">
      <c r="A322" s="40" t="s">
        <v>59</v>
      </c>
      <c r="B322" s="76">
        <v>0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  <c r="H322" s="76">
        <v>0</v>
      </c>
      <c r="I322" s="76">
        <v>0</v>
      </c>
      <c r="J322" s="76">
        <v>0</v>
      </c>
      <c r="K322" s="76">
        <v>0</v>
      </c>
      <c r="L322" s="76">
        <v>0</v>
      </c>
      <c r="M322" s="76">
        <v>0</v>
      </c>
      <c r="N322" s="83">
        <f t="shared" si="35"/>
        <v>0</v>
      </c>
      <c r="O322" s="85">
        <f t="shared" si="35"/>
        <v>0</v>
      </c>
    </row>
    <row r="323" spans="1:15" ht="12.75">
      <c r="A323" s="40" t="s">
        <v>6</v>
      </c>
      <c r="B323" s="76">
        <v>0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83">
        <f t="shared" si="35"/>
        <v>0</v>
      </c>
      <c r="O323" s="85">
        <f t="shared" si="35"/>
        <v>0</v>
      </c>
    </row>
  </sheetData>
  <sheetProtection/>
  <mergeCells count="190">
    <mergeCell ref="A312:O312"/>
    <mergeCell ref="B313:C313"/>
    <mergeCell ref="D313:E313"/>
    <mergeCell ref="F313:G313"/>
    <mergeCell ref="H313:I313"/>
    <mergeCell ref="J313:K313"/>
    <mergeCell ref="L313:M313"/>
    <mergeCell ref="N313:O313"/>
    <mergeCell ref="A256:O256"/>
    <mergeCell ref="B257:C257"/>
    <mergeCell ref="D257:E257"/>
    <mergeCell ref="F257:G257"/>
    <mergeCell ref="H257:I257"/>
    <mergeCell ref="J257:K257"/>
    <mergeCell ref="L257:M257"/>
    <mergeCell ref="N257:O257"/>
    <mergeCell ref="A227:O227"/>
    <mergeCell ref="B228:C228"/>
    <mergeCell ref="D228:E228"/>
    <mergeCell ref="F228:G228"/>
    <mergeCell ref="H228:I228"/>
    <mergeCell ref="J228:K228"/>
    <mergeCell ref="L228:M228"/>
    <mergeCell ref="N228:O228"/>
    <mergeCell ref="B213:C213"/>
    <mergeCell ref="D213:E213"/>
    <mergeCell ref="F213:G213"/>
    <mergeCell ref="H213:I213"/>
    <mergeCell ref="J213:K213"/>
    <mergeCell ref="L213:M213"/>
    <mergeCell ref="N213:O213"/>
    <mergeCell ref="A212:O212"/>
    <mergeCell ref="A184:S184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R185:S185"/>
    <mergeCell ref="A170:S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A156:S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A142:S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R143:S143"/>
    <mergeCell ref="B115:O115"/>
    <mergeCell ref="B116:C116"/>
    <mergeCell ref="D116:E116"/>
    <mergeCell ref="F116:G116"/>
    <mergeCell ref="H116:I116"/>
    <mergeCell ref="J116:K116"/>
    <mergeCell ref="L116:M116"/>
    <mergeCell ref="N116:O116"/>
    <mergeCell ref="B101:O101"/>
    <mergeCell ref="B102:C102"/>
    <mergeCell ref="D102:E102"/>
    <mergeCell ref="F102:G102"/>
    <mergeCell ref="H102:I102"/>
    <mergeCell ref="J102:K102"/>
    <mergeCell ref="L102:M102"/>
    <mergeCell ref="N102:O102"/>
    <mergeCell ref="J88:K88"/>
    <mergeCell ref="L88:M88"/>
    <mergeCell ref="N88:O88"/>
    <mergeCell ref="B87:O87"/>
    <mergeCell ref="B88:C88"/>
    <mergeCell ref="D88:E88"/>
    <mergeCell ref="F88:G88"/>
    <mergeCell ref="H88:I88"/>
    <mergeCell ref="B1:U1"/>
    <mergeCell ref="B73:O73"/>
    <mergeCell ref="B74:C74"/>
    <mergeCell ref="D74:E74"/>
    <mergeCell ref="F74:G74"/>
    <mergeCell ref="H74:I74"/>
    <mergeCell ref="J74:K74"/>
    <mergeCell ref="L74:M74"/>
    <mergeCell ref="N74:O74"/>
    <mergeCell ref="P17:Q17"/>
    <mergeCell ref="R2:S2"/>
    <mergeCell ref="N2:O2"/>
    <mergeCell ref="R17:S17"/>
    <mergeCell ref="B36:C36"/>
    <mergeCell ref="D36:E36"/>
    <mergeCell ref="F36:G36"/>
    <mergeCell ref="H36:I36"/>
    <mergeCell ref="J36:K36"/>
    <mergeCell ref="B2:C2"/>
    <mergeCell ref="D2:E2"/>
    <mergeCell ref="F2:G2"/>
    <mergeCell ref="H2:I2"/>
    <mergeCell ref="J2:K2"/>
    <mergeCell ref="L2:M2"/>
    <mergeCell ref="T17:U17"/>
    <mergeCell ref="T2:U2"/>
    <mergeCell ref="N17:O17"/>
    <mergeCell ref="B16:U16"/>
    <mergeCell ref="P2:Q2"/>
    <mergeCell ref="B17:C17"/>
    <mergeCell ref="D17:E17"/>
    <mergeCell ref="F17:G17"/>
    <mergeCell ref="H17:I17"/>
    <mergeCell ref="J17:K17"/>
    <mergeCell ref="L17:M17"/>
    <mergeCell ref="J55:K55"/>
    <mergeCell ref="L55:M55"/>
    <mergeCell ref="N55:O55"/>
    <mergeCell ref="B35:K35"/>
    <mergeCell ref="B54:O54"/>
    <mergeCell ref="B55:C55"/>
    <mergeCell ref="D55:E55"/>
    <mergeCell ref="F55:G55"/>
    <mergeCell ref="H55:I55"/>
    <mergeCell ref="B128:O128"/>
    <mergeCell ref="B129:C129"/>
    <mergeCell ref="D129:E129"/>
    <mergeCell ref="F129:G129"/>
    <mergeCell ref="H129:I129"/>
    <mergeCell ref="J129:K129"/>
    <mergeCell ref="L129:M129"/>
    <mergeCell ref="N129:O129"/>
    <mergeCell ref="A198:S198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R199:S199"/>
    <mergeCell ref="A242:O242"/>
    <mergeCell ref="B243:C243"/>
    <mergeCell ref="D243:E243"/>
    <mergeCell ref="F243:G243"/>
    <mergeCell ref="H243:I243"/>
    <mergeCell ref="J243:K243"/>
    <mergeCell ref="L243:M243"/>
    <mergeCell ref="N243:O243"/>
    <mergeCell ref="A270:O270"/>
    <mergeCell ref="B271:C271"/>
    <mergeCell ref="D271:E271"/>
    <mergeCell ref="F271:G271"/>
    <mergeCell ref="H271:I271"/>
    <mergeCell ref="J271:K271"/>
    <mergeCell ref="L271:M271"/>
    <mergeCell ref="N271:O271"/>
    <mergeCell ref="A284:O284"/>
    <mergeCell ref="B285:C285"/>
    <mergeCell ref="D285:E285"/>
    <mergeCell ref="F285:G285"/>
    <mergeCell ref="H285:I285"/>
    <mergeCell ref="J285:K285"/>
    <mergeCell ref="L285:M285"/>
    <mergeCell ref="N285:O285"/>
    <mergeCell ref="A298:O298"/>
    <mergeCell ref="B299:C299"/>
    <mergeCell ref="D299:E299"/>
    <mergeCell ref="F299:G299"/>
    <mergeCell ref="H299:I299"/>
    <mergeCell ref="J299:K299"/>
    <mergeCell ref="L299:M299"/>
    <mergeCell ref="N299:O29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302">
      <selection activeCell="N315" sqref="N315:O324"/>
    </sheetView>
  </sheetViews>
  <sheetFormatPr defaultColWidth="9.00390625" defaultRowHeight="12.75"/>
  <cols>
    <col min="1" max="1" width="19.00390625" style="0" bestFit="1" customWidth="1"/>
    <col min="2" max="25" width="5.25390625" style="0" customWidth="1"/>
  </cols>
  <sheetData>
    <row r="1" spans="1:21" ht="12.75">
      <c r="A1" s="1" t="s">
        <v>0</v>
      </c>
      <c r="B1" s="118" t="s">
        <v>28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808</v>
      </c>
      <c r="C4" s="1">
        <v>799</v>
      </c>
      <c r="D4" s="1">
        <v>1517</v>
      </c>
      <c r="E4" s="1">
        <v>1565</v>
      </c>
      <c r="F4" s="1">
        <v>44</v>
      </c>
      <c r="G4" s="1">
        <v>58</v>
      </c>
      <c r="H4" s="1">
        <v>58</v>
      </c>
      <c r="I4" s="1">
        <v>69</v>
      </c>
      <c r="J4" s="9">
        <f>SUM(B4+D4+F4+H4)</f>
        <v>2427</v>
      </c>
      <c r="K4" s="10">
        <f>SUM(C4+E4+G4+I4)</f>
        <v>2491</v>
      </c>
      <c r="L4" s="6">
        <v>818</v>
      </c>
      <c r="M4" s="1">
        <v>646</v>
      </c>
      <c r="N4" s="1">
        <v>1595</v>
      </c>
      <c r="O4" s="1">
        <v>1887</v>
      </c>
      <c r="P4" s="1">
        <v>56</v>
      </c>
      <c r="Q4" s="1">
        <v>74</v>
      </c>
      <c r="R4" s="1">
        <v>52</v>
      </c>
      <c r="S4" s="1">
        <v>49</v>
      </c>
      <c r="T4" s="9">
        <f aca="true" t="shared" si="0" ref="T4:T12">SUM(L4+N4+P4+R4)</f>
        <v>2521</v>
      </c>
      <c r="U4" s="9">
        <f aca="true" t="shared" si="1" ref="U4:U12">SUM(M4+O4+Q4+S4)</f>
        <v>2656</v>
      </c>
    </row>
    <row r="5" spans="1:21" ht="11.25" customHeight="1">
      <c r="A5" s="1" t="s">
        <v>2</v>
      </c>
      <c r="B5" s="1">
        <v>297</v>
      </c>
      <c r="C5" s="1">
        <v>285</v>
      </c>
      <c r="D5" s="1">
        <v>1033</v>
      </c>
      <c r="E5" s="1">
        <v>1022</v>
      </c>
      <c r="F5" s="1">
        <v>0</v>
      </c>
      <c r="G5" s="1">
        <v>0</v>
      </c>
      <c r="H5" s="1">
        <v>23</v>
      </c>
      <c r="I5" s="1">
        <v>19</v>
      </c>
      <c r="J5" s="9">
        <f aca="true" t="shared" si="2" ref="J5:J12">SUM(B5+D5+F5+H5)</f>
        <v>1353</v>
      </c>
      <c r="K5" s="10">
        <f aca="true" t="shared" si="3" ref="K5:K12">SUM(C5+E5+G5+I5)</f>
        <v>1326</v>
      </c>
      <c r="L5" s="6">
        <v>293</v>
      </c>
      <c r="M5" s="1">
        <v>208</v>
      </c>
      <c r="N5" s="1">
        <v>1052</v>
      </c>
      <c r="O5" s="1">
        <v>1104</v>
      </c>
      <c r="P5" s="1">
        <v>0</v>
      </c>
      <c r="Q5" s="1">
        <v>0</v>
      </c>
      <c r="R5" s="1">
        <v>18</v>
      </c>
      <c r="S5" s="1">
        <v>18</v>
      </c>
      <c r="T5" s="9">
        <f t="shared" si="0"/>
        <v>1363</v>
      </c>
      <c r="U5" s="9">
        <f t="shared" si="1"/>
        <v>1330</v>
      </c>
    </row>
    <row r="6" spans="1:21" ht="11.25" customHeight="1">
      <c r="A6" s="1" t="s">
        <v>3</v>
      </c>
      <c r="B6" s="1">
        <v>362</v>
      </c>
      <c r="C6" s="1">
        <v>339</v>
      </c>
      <c r="D6" s="1">
        <v>1271</v>
      </c>
      <c r="E6" s="1">
        <v>1217</v>
      </c>
      <c r="F6" s="1">
        <v>0</v>
      </c>
      <c r="G6" s="1">
        <v>0</v>
      </c>
      <c r="H6" s="1">
        <v>23</v>
      </c>
      <c r="I6" s="1">
        <v>21</v>
      </c>
      <c r="J6" s="9">
        <f t="shared" si="2"/>
        <v>1656</v>
      </c>
      <c r="K6" s="10">
        <f t="shared" si="3"/>
        <v>1577</v>
      </c>
      <c r="L6" s="6">
        <v>364</v>
      </c>
      <c r="M6" s="1">
        <v>272</v>
      </c>
      <c r="N6" s="1">
        <v>1263</v>
      </c>
      <c r="O6" s="1">
        <v>1353</v>
      </c>
      <c r="P6" s="1">
        <v>0</v>
      </c>
      <c r="Q6" s="1">
        <v>0</v>
      </c>
      <c r="R6" s="1">
        <v>20</v>
      </c>
      <c r="S6" s="1">
        <v>19</v>
      </c>
      <c r="T6" s="9">
        <f t="shared" si="0"/>
        <v>1647</v>
      </c>
      <c r="U6" s="9">
        <f t="shared" si="1"/>
        <v>1644</v>
      </c>
    </row>
    <row r="7" spans="1:21" ht="11.25" customHeight="1">
      <c r="A7" s="1" t="s">
        <v>2</v>
      </c>
      <c r="B7" s="1">
        <v>297</v>
      </c>
      <c r="C7" s="1">
        <v>285</v>
      </c>
      <c r="D7" s="1">
        <v>1033</v>
      </c>
      <c r="E7" s="1">
        <v>1022</v>
      </c>
      <c r="F7" s="1">
        <v>0</v>
      </c>
      <c r="G7" s="1">
        <v>0</v>
      </c>
      <c r="H7" s="1">
        <v>23</v>
      </c>
      <c r="I7" s="1">
        <v>19</v>
      </c>
      <c r="J7" s="9">
        <f t="shared" si="2"/>
        <v>1353</v>
      </c>
      <c r="K7" s="10">
        <f t="shared" si="3"/>
        <v>1326</v>
      </c>
      <c r="L7" s="6">
        <v>293</v>
      </c>
      <c r="M7" s="1">
        <v>208</v>
      </c>
      <c r="N7" s="1">
        <v>1052</v>
      </c>
      <c r="O7" s="1">
        <v>1104</v>
      </c>
      <c r="P7" s="1">
        <v>0</v>
      </c>
      <c r="Q7" s="1">
        <v>0</v>
      </c>
      <c r="R7" s="1">
        <v>18</v>
      </c>
      <c r="S7" s="1">
        <v>18</v>
      </c>
      <c r="T7" s="9">
        <f t="shared" si="0"/>
        <v>1363</v>
      </c>
      <c r="U7" s="9">
        <f t="shared" si="1"/>
        <v>1330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2"/>
        <v>0</v>
      </c>
      <c r="K8" s="10">
        <f t="shared" si="3"/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f t="shared" si="0"/>
        <v>0</v>
      </c>
      <c r="U8" s="9">
        <f t="shared" si="1"/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f t="shared" si="2"/>
        <v>0</v>
      </c>
      <c r="K9" s="10">
        <f t="shared" si="3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 t="shared" si="0"/>
        <v>0</v>
      </c>
      <c r="U9" s="9">
        <f t="shared" si="1"/>
        <v>0</v>
      </c>
    </row>
    <row r="10" spans="1:21" ht="11.25" customHeight="1">
      <c r="A10" s="1" t="s">
        <v>5</v>
      </c>
      <c r="B10" s="1">
        <v>446</v>
      </c>
      <c r="C10" s="1">
        <v>460</v>
      </c>
      <c r="D10" s="1">
        <v>246</v>
      </c>
      <c r="E10" s="1">
        <v>348</v>
      </c>
      <c r="F10" s="1">
        <v>44</v>
      </c>
      <c r="G10" s="1">
        <v>58</v>
      </c>
      <c r="H10" s="1">
        <v>35</v>
      </c>
      <c r="I10" s="1">
        <v>48</v>
      </c>
      <c r="J10" s="9">
        <f t="shared" si="2"/>
        <v>771</v>
      </c>
      <c r="K10" s="10">
        <f t="shared" si="3"/>
        <v>914</v>
      </c>
      <c r="L10" s="6">
        <v>454</v>
      </c>
      <c r="M10" s="1">
        <v>374</v>
      </c>
      <c r="N10" s="1">
        <v>332</v>
      </c>
      <c r="O10" s="1">
        <v>534</v>
      </c>
      <c r="P10" s="1">
        <v>56</v>
      </c>
      <c r="Q10" s="1">
        <v>74</v>
      </c>
      <c r="R10" s="1">
        <v>32</v>
      </c>
      <c r="S10" s="1">
        <v>30</v>
      </c>
      <c r="T10" s="9">
        <f t="shared" si="0"/>
        <v>874</v>
      </c>
      <c r="U10" s="9">
        <f t="shared" si="1"/>
        <v>1012</v>
      </c>
    </row>
    <row r="11" spans="1:21" ht="11.25" customHeight="1">
      <c r="A11" s="1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9">
        <f t="shared" si="2"/>
        <v>0</v>
      </c>
      <c r="K11" s="10">
        <f t="shared" si="3"/>
        <v>0</v>
      </c>
      <c r="L11" s="6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f t="shared" si="0"/>
        <v>0</v>
      </c>
      <c r="U11" s="9">
        <f t="shared" si="1"/>
        <v>0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f t="shared" si="2"/>
        <v>0</v>
      </c>
      <c r="K12" s="10">
        <f t="shared" si="3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f t="shared" si="0"/>
        <v>0</v>
      </c>
      <c r="U12" s="9">
        <f t="shared" si="1"/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28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655</v>
      </c>
      <c r="C19" s="1">
        <v>450</v>
      </c>
      <c r="D19" s="1">
        <v>1779</v>
      </c>
      <c r="E19" s="1">
        <v>2033</v>
      </c>
      <c r="F19" s="1">
        <v>70</v>
      </c>
      <c r="G19" s="1">
        <v>88</v>
      </c>
      <c r="H19" s="1">
        <v>47</v>
      </c>
      <c r="I19" s="1">
        <v>50</v>
      </c>
      <c r="J19" s="9">
        <f>SUM(B19+D19+F19+H19)</f>
        <v>2551</v>
      </c>
      <c r="K19" s="10">
        <f>SUM(C19+E19+G19+I19)</f>
        <v>2621</v>
      </c>
      <c r="L19" s="6">
        <v>447</v>
      </c>
      <c r="M19" s="1">
        <v>218</v>
      </c>
      <c r="N19" s="1">
        <v>2078</v>
      </c>
      <c r="O19" s="1">
        <v>2200</v>
      </c>
      <c r="P19" s="1">
        <v>119</v>
      </c>
      <c r="Q19" s="1">
        <v>88</v>
      </c>
      <c r="R19" s="1">
        <v>47</v>
      </c>
      <c r="S19" s="1">
        <v>40</v>
      </c>
      <c r="T19" s="9">
        <f aca="true" t="shared" si="4" ref="T19:T27">SUM(L19+N19+P19+R19)</f>
        <v>2691</v>
      </c>
      <c r="U19" s="9">
        <f aca="true" t="shared" si="5" ref="U19:U27">SUM(M19+O19+Q19+S19)</f>
        <v>2546</v>
      </c>
    </row>
    <row r="20" spans="1:21" ht="11.25" customHeight="1">
      <c r="A20" s="1" t="s">
        <v>2</v>
      </c>
      <c r="B20" s="1">
        <v>212</v>
      </c>
      <c r="C20" s="1">
        <v>118</v>
      </c>
      <c r="D20" s="1">
        <v>1090</v>
      </c>
      <c r="E20" s="1">
        <v>1131</v>
      </c>
      <c r="F20" s="1">
        <v>0</v>
      </c>
      <c r="G20" s="1">
        <v>0</v>
      </c>
      <c r="H20" s="1">
        <v>18</v>
      </c>
      <c r="I20" s="1">
        <v>18</v>
      </c>
      <c r="J20" s="9">
        <f aca="true" t="shared" si="6" ref="J20:J27">SUM(B20+D20+F20+H20)</f>
        <v>1320</v>
      </c>
      <c r="K20" s="10">
        <f aca="true" t="shared" si="7" ref="K20:K27">SUM(C20+E20+G20+I20)</f>
        <v>1267</v>
      </c>
      <c r="L20" s="6">
        <v>121</v>
      </c>
      <c r="M20" s="1">
        <v>43</v>
      </c>
      <c r="N20" s="1">
        <v>1131</v>
      </c>
      <c r="O20" s="1">
        <v>1189</v>
      </c>
      <c r="P20" s="1">
        <v>0</v>
      </c>
      <c r="Q20" s="1">
        <v>0</v>
      </c>
      <c r="R20" s="1">
        <v>18</v>
      </c>
      <c r="S20" s="1">
        <v>19</v>
      </c>
      <c r="T20" s="9">
        <f t="shared" si="4"/>
        <v>1270</v>
      </c>
      <c r="U20" s="9">
        <f t="shared" si="5"/>
        <v>1251</v>
      </c>
    </row>
    <row r="21" spans="1:21" ht="11.25" customHeight="1">
      <c r="A21" s="1" t="s">
        <v>3</v>
      </c>
      <c r="B21" s="1">
        <v>275</v>
      </c>
      <c r="C21" s="1">
        <v>184</v>
      </c>
      <c r="D21" s="1">
        <v>1318</v>
      </c>
      <c r="E21" s="1">
        <v>1435</v>
      </c>
      <c r="F21" s="1">
        <v>0</v>
      </c>
      <c r="G21" s="1">
        <v>0</v>
      </c>
      <c r="H21" s="1">
        <v>19</v>
      </c>
      <c r="I21" s="1">
        <v>19</v>
      </c>
      <c r="J21" s="9">
        <f t="shared" si="6"/>
        <v>1612</v>
      </c>
      <c r="K21" s="10">
        <f t="shared" si="7"/>
        <v>1638</v>
      </c>
      <c r="L21" s="6">
        <v>186</v>
      </c>
      <c r="M21" s="1">
        <v>83</v>
      </c>
      <c r="N21" s="1">
        <v>1427</v>
      </c>
      <c r="O21" s="1">
        <v>1478</v>
      </c>
      <c r="P21" s="1">
        <v>0</v>
      </c>
      <c r="Q21" s="1">
        <v>0</v>
      </c>
      <c r="R21" s="1">
        <v>19</v>
      </c>
      <c r="S21" s="1">
        <v>19</v>
      </c>
      <c r="T21" s="9">
        <f t="shared" si="4"/>
        <v>1632</v>
      </c>
      <c r="U21" s="9">
        <f t="shared" si="5"/>
        <v>1580</v>
      </c>
    </row>
    <row r="22" spans="1:21" ht="11.25" customHeight="1">
      <c r="A22" s="1" t="s">
        <v>2</v>
      </c>
      <c r="B22" s="1">
        <v>212</v>
      </c>
      <c r="C22" s="1">
        <v>118</v>
      </c>
      <c r="D22" s="1">
        <v>1090</v>
      </c>
      <c r="E22" s="1">
        <v>1131</v>
      </c>
      <c r="F22" s="1">
        <v>0</v>
      </c>
      <c r="G22" s="1">
        <v>0</v>
      </c>
      <c r="H22" s="1">
        <v>18</v>
      </c>
      <c r="I22" s="1">
        <v>18</v>
      </c>
      <c r="J22" s="9">
        <f t="shared" si="6"/>
        <v>1320</v>
      </c>
      <c r="K22" s="10">
        <f t="shared" si="7"/>
        <v>1267</v>
      </c>
      <c r="L22" s="6">
        <v>121</v>
      </c>
      <c r="M22" s="1">
        <v>39</v>
      </c>
      <c r="N22" s="1">
        <v>1131</v>
      </c>
      <c r="O22" s="1">
        <v>1174</v>
      </c>
      <c r="P22" s="1">
        <v>0</v>
      </c>
      <c r="Q22" s="1">
        <v>0</v>
      </c>
      <c r="R22" s="1">
        <v>18</v>
      </c>
      <c r="S22" s="1">
        <v>19</v>
      </c>
      <c r="T22" s="9">
        <f t="shared" si="4"/>
        <v>1270</v>
      </c>
      <c r="U22" s="9">
        <f t="shared" si="5"/>
        <v>1232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6"/>
        <v>0</v>
      </c>
      <c r="K23" s="10">
        <f t="shared" si="7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4"/>
        <v>0</v>
      </c>
      <c r="U23" s="9">
        <f t="shared" si="5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6"/>
        <v>0</v>
      </c>
      <c r="K24" s="10">
        <f t="shared" si="7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4"/>
        <v>0</v>
      </c>
      <c r="U24" s="9">
        <f t="shared" si="5"/>
        <v>0</v>
      </c>
    </row>
    <row r="25" spans="1:21" ht="11.25" customHeight="1">
      <c r="A25" s="1" t="s">
        <v>5</v>
      </c>
      <c r="B25" s="1">
        <v>380</v>
      </c>
      <c r="C25" s="1">
        <v>266</v>
      </c>
      <c r="D25" s="1">
        <v>461</v>
      </c>
      <c r="E25" s="1">
        <v>598</v>
      </c>
      <c r="F25" s="1">
        <v>70</v>
      </c>
      <c r="G25" s="1">
        <v>88</v>
      </c>
      <c r="H25" s="1">
        <v>28</v>
      </c>
      <c r="I25" s="1">
        <v>31</v>
      </c>
      <c r="J25" s="9">
        <f t="shared" si="6"/>
        <v>939</v>
      </c>
      <c r="K25" s="10">
        <f t="shared" si="7"/>
        <v>983</v>
      </c>
      <c r="L25" s="6">
        <v>261</v>
      </c>
      <c r="M25" s="1">
        <v>135</v>
      </c>
      <c r="N25" s="1">
        <v>651</v>
      </c>
      <c r="O25" s="1">
        <v>722</v>
      </c>
      <c r="P25" s="1">
        <v>119</v>
      </c>
      <c r="Q25" s="1">
        <v>88</v>
      </c>
      <c r="R25" s="1">
        <v>28</v>
      </c>
      <c r="S25" s="1">
        <v>21</v>
      </c>
      <c r="T25" s="9">
        <f t="shared" si="4"/>
        <v>1059</v>
      </c>
      <c r="U25" s="9">
        <f t="shared" si="5"/>
        <v>966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6"/>
        <v>0</v>
      </c>
      <c r="K26" s="10">
        <f t="shared" si="7"/>
        <v>0</v>
      </c>
      <c r="L26" s="6">
        <v>0</v>
      </c>
      <c r="M26" s="1">
        <v>4</v>
      </c>
      <c r="N26" s="1">
        <v>0</v>
      </c>
      <c r="O26" s="1">
        <v>15</v>
      </c>
      <c r="P26" s="1">
        <v>0</v>
      </c>
      <c r="Q26" s="1">
        <v>0</v>
      </c>
      <c r="R26" s="1">
        <v>0</v>
      </c>
      <c r="S26" s="1">
        <v>0</v>
      </c>
      <c r="T26" s="9">
        <f t="shared" si="4"/>
        <v>0</v>
      </c>
      <c r="U26" s="9">
        <f t="shared" si="5"/>
        <v>19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6"/>
        <v>0</v>
      </c>
      <c r="K27" s="10">
        <f t="shared" si="7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4"/>
        <v>0</v>
      </c>
      <c r="U27" s="9">
        <f t="shared" si="5"/>
        <v>0</v>
      </c>
    </row>
    <row r="35" spans="1:11" ht="12.75">
      <c r="A35" s="37" t="s">
        <v>0</v>
      </c>
      <c r="B35" s="117" t="s">
        <v>28</v>
      </c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ht="19.5" customHeight="1">
      <c r="A36" s="38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37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37" t="s">
        <v>1</v>
      </c>
      <c r="B38" s="1">
        <v>215</v>
      </c>
      <c r="C38" s="1">
        <v>176</v>
      </c>
      <c r="D38" s="1">
        <v>2169</v>
      </c>
      <c r="E38" s="1">
        <v>2454</v>
      </c>
      <c r="F38" s="1">
        <v>86</v>
      </c>
      <c r="G38" s="1">
        <v>83</v>
      </c>
      <c r="H38" s="1">
        <v>37</v>
      </c>
      <c r="I38" s="1">
        <v>42</v>
      </c>
      <c r="J38" s="9">
        <f>SUM(B38+D38+F38+H38)</f>
        <v>2507</v>
      </c>
      <c r="K38" s="9">
        <f>SUM(C38+E38+G38+I38)</f>
        <v>2755</v>
      </c>
    </row>
    <row r="39" spans="1:11" ht="12.75">
      <c r="A39" s="37" t="s">
        <v>2</v>
      </c>
      <c r="B39" s="1">
        <v>54</v>
      </c>
      <c r="C39" s="1">
        <v>58</v>
      </c>
      <c r="D39" s="1">
        <v>1212</v>
      </c>
      <c r="E39" s="1">
        <v>1304</v>
      </c>
      <c r="F39" s="1">
        <v>0</v>
      </c>
      <c r="G39" s="1">
        <v>0</v>
      </c>
      <c r="H39" s="1">
        <v>19</v>
      </c>
      <c r="I39" s="1">
        <v>20</v>
      </c>
      <c r="J39" s="9">
        <f aca="true" t="shared" si="8" ref="J39:J46">SUM(B39+D39+F39+H39)</f>
        <v>1285</v>
      </c>
      <c r="K39" s="9">
        <f aca="true" t="shared" si="9" ref="K39:K46">SUM(C39+E39+G39+I39)</f>
        <v>1382</v>
      </c>
    </row>
    <row r="40" spans="1:11" ht="12.75">
      <c r="A40" s="37" t="s">
        <v>3</v>
      </c>
      <c r="B40" s="1">
        <v>82</v>
      </c>
      <c r="C40" s="1">
        <v>54</v>
      </c>
      <c r="D40" s="1">
        <v>1465</v>
      </c>
      <c r="E40" s="1">
        <v>1601</v>
      </c>
      <c r="F40" s="1">
        <v>0</v>
      </c>
      <c r="G40" s="1">
        <v>0</v>
      </c>
      <c r="H40" s="1">
        <v>19</v>
      </c>
      <c r="I40" s="1">
        <v>20</v>
      </c>
      <c r="J40" s="9">
        <f t="shared" si="8"/>
        <v>1566</v>
      </c>
      <c r="K40" s="9">
        <f t="shared" si="9"/>
        <v>1675</v>
      </c>
    </row>
    <row r="41" spans="1:11" ht="12.75">
      <c r="A41" s="37" t="s">
        <v>2</v>
      </c>
      <c r="B41" s="1">
        <v>39</v>
      </c>
      <c r="C41" s="1">
        <v>19</v>
      </c>
      <c r="D41" s="1">
        <v>1196</v>
      </c>
      <c r="E41" s="1">
        <v>1248</v>
      </c>
      <c r="F41" s="1">
        <v>0</v>
      </c>
      <c r="G41" s="1">
        <v>0</v>
      </c>
      <c r="H41" s="1">
        <v>19</v>
      </c>
      <c r="I41" s="1">
        <v>20</v>
      </c>
      <c r="J41" s="9">
        <f t="shared" si="8"/>
        <v>1254</v>
      </c>
      <c r="K41" s="9">
        <f t="shared" si="9"/>
        <v>1287</v>
      </c>
    </row>
    <row r="42" spans="1:11" ht="12.75">
      <c r="A42" s="37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8"/>
        <v>0</v>
      </c>
      <c r="K42" s="9">
        <f t="shared" si="9"/>
        <v>0</v>
      </c>
    </row>
    <row r="43" spans="1:11" ht="12.75">
      <c r="A43" s="37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8"/>
        <v>0</v>
      </c>
      <c r="K43" s="9">
        <f t="shared" si="9"/>
        <v>0</v>
      </c>
    </row>
    <row r="44" spans="1:11" ht="12.75">
      <c r="A44" s="37" t="s">
        <v>5</v>
      </c>
      <c r="B44" s="1">
        <v>133</v>
      </c>
      <c r="C44" s="1">
        <v>122</v>
      </c>
      <c r="D44" s="1">
        <v>704</v>
      </c>
      <c r="E44" s="1">
        <v>853</v>
      </c>
      <c r="F44" s="1">
        <v>86</v>
      </c>
      <c r="G44" s="1">
        <v>83</v>
      </c>
      <c r="H44" s="1">
        <v>18</v>
      </c>
      <c r="I44" s="1">
        <v>22</v>
      </c>
      <c r="J44" s="9">
        <f t="shared" si="8"/>
        <v>941</v>
      </c>
      <c r="K44" s="9">
        <f t="shared" si="9"/>
        <v>1080</v>
      </c>
    </row>
    <row r="45" spans="1:11" ht="12.75">
      <c r="A45" s="37" t="s">
        <v>2</v>
      </c>
      <c r="B45" s="1">
        <v>15</v>
      </c>
      <c r="C45" s="1">
        <v>39</v>
      </c>
      <c r="D45" s="1">
        <v>16</v>
      </c>
      <c r="E45" s="1">
        <v>56</v>
      </c>
      <c r="F45" s="1">
        <v>0</v>
      </c>
      <c r="G45" s="1">
        <v>0</v>
      </c>
      <c r="H45" s="1">
        <v>0</v>
      </c>
      <c r="I45" s="1">
        <v>0</v>
      </c>
      <c r="J45" s="9">
        <f t="shared" si="8"/>
        <v>31</v>
      </c>
      <c r="K45" s="9">
        <f t="shared" si="9"/>
        <v>95</v>
      </c>
    </row>
    <row r="46" spans="1:11" ht="12.75">
      <c r="A46" s="37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8"/>
        <v>0</v>
      </c>
      <c r="K46" s="9">
        <f t="shared" si="9"/>
        <v>0</v>
      </c>
    </row>
    <row r="54" spans="1:15" ht="12.75">
      <c r="A54" s="37" t="s">
        <v>0</v>
      </c>
      <c r="B54" s="117" t="s">
        <v>28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15" ht="19.5" customHeight="1">
      <c r="A55" s="38"/>
      <c r="B55" s="104" t="s">
        <v>7</v>
      </c>
      <c r="C55" s="104"/>
      <c r="D55" s="104" t="s">
        <v>8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37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37" t="s">
        <v>1</v>
      </c>
      <c r="B57" s="1">
        <v>168</v>
      </c>
      <c r="C57" s="1">
        <v>131</v>
      </c>
      <c r="D57" s="1">
        <v>2380</v>
      </c>
      <c r="E57" s="1">
        <v>1808</v>
      </c>
      <c r="F57" s="1">
        <v>0</v>
      </c>
      <c r="G57" s="1">
        <v>753</v>
      </c>
      <c r="H57" s="1">
        <v>0</v>
      </c>
      <c r="I57" s="1">
        <v>0</v>
      </c>
      <c r="J57" s="1">
        <v>88</v>
      </c>
      <c r="K57" s="1">
        <v>90</v>
      </c>
      <c r="L57" s="1">
        <v>41</v>
      </c>
      <c r="M57" s="1">
        <v>45</v>
      </c>
      <c r="N57" s="9">
        <v>2677</v>
      </c>
      <c r="O57" s="9">
        <v>2827</v>
      </c>
    </row>
    <row r="58" spans="1:15" ht="12.75">
      <c r="A58" s="37" t="s">
        <v>2</v>
      </c>
      <c r="B58" s="1">
        <v>58</v>
      </c>
      <c r="C58" s="1">
        <v>75</v>
      </c>
      <c r="D58" s="1">
        <v>1265</v>
      </c>
      <c r="E58" s="1">
        <v>940</v>
      </c>
      <c r="F58" s="1">
        <v>0</v>
      </c>
      <c r="G58" s="1">
        <v>347</v>
      </c>
      <c r="H58" s="1">
        <v>0</v>
      </c>
      <c r="I58" s="1">
        <v>0</v>
      </c>
      <c r="J58" s="1">
        <v>0</v>
      </c>
      <c r="K58" s="1">
        <v>0</v>
      </c>
      <c r="L58" s="1">
        <v>20</v>
      </c>
      <c r="M58" s="1">
        <v>21</v>
      </c>
      <c r="N58" s="9">
        <v>1343</v>
      </c>
      <c r="O58" s="9">
        <v>1383</v>
      </c>
    </row>
    <row r="59" spans="1:15" ht="12.75">
      <c r="A59" s="37" t="s">
        <v>3</v>
      </c>
      <c r="B59" s="1">
        <v>56</v>
      </c>
      <c r="C59" s="1">
        <v>60</v>
      </c>
      <c r="D59" s="1">
        <v>1553</v>
      </c>
      <c r="E59" s="1">
        <v>1128</v>
      </c>
      <c r="F59" s="1">
        <v>0</v>
      </c>
      <c r="G59" s="1">
        <v>482</v>
      </c>
      <c r="H59" s="1">
        <v>0</v>
      </c>
      <c r="I59" s="1">
        <v>0</v>
      </c>
      <c r="J59" s="1">
        <v>0</v>
      </c>
      <c r="K59" s="1">
        <v>0</v>
      </c>
      <c r="L59" s="1">
        <v>20</v>
      </c>
      <c r="M59" s="1">
        <v>22</v>
      </c>
      <c r="N59" s="9">
        <v>1629</v>
      </c>
      <c r="O59" s="9">
        <v>1692</v>
      </c>
    </row>
    <row r="60" spans="1:15" ht="12.75">
      <c r="A60" s="37" t="s">
        <v>2</v>
      </c>
      <c r="B60" s="1">
        <v>22</v>
      </c>
      <c r="C60" s="1">
        <v>41</v>
      </c>
      <c r="D60" s="1">
        <v>1208</v>
      </c>
      <c r="E60" s="1">
        <v>911</v>
      </c>
      <c r="F60" s="1">
        <v>0</v>
      </c>
      <c r="G60" s="1">
        <v>302</v>
      </c>
      <c r="H60" s="1">
        <v>0</v>
      </c>
      <c r="I60" s="1">
        <v>0</v>
      </c>
      <c r="J60" s="1">
        <v>0</v>
      </c>
      <c r="K60" s="1">
        <v>0</v>
      </c>
      <c r="L60" s="1">
        <v>20</v>
      </c>
      <c r="M60" s="1">
        <v>21</v>
      </c>
      <c r="N60" s="9">
        <v>1250</v>
      </c>
      <c r="O60" s="9">
        <v>1275</v>
      </c>
    </row>
    <row r="61" spans="1:15" ht="12.75">
      <c r="A61" s="37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v>0</v>
      </c>
      <c r="O61" s="9">
        <v>0</v>
      </c>
    </row>
    <row r="62" spans="1:15" ht="12.75">
      <c r="A62" s="37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v>0</v>
      </c>
      <c r="O62" s="9">
        <v>0</v>
      </c>
    </row>
    <row r="63" spans="1:15" ht="12.75">
      <c r="A63" s="37" t="s">
        <v>5</v>
      </c>
      <c r="B63" s="1">
        <v>112</v>
      </c>
      <c r="C63" s="1">
        <v>71</v>
      </c>
      <c r="D63" s="1">
        <v>827</v>
      </c>
      <c r="E63" s="1">
        <v>680</v>
      </c>
      <c r="F63" s="1">
        <v>0</v>
      </c>
      <c r="G63" s="1">
        <v>271</v>
      </c>
      <c r="H63" s="1">
        <v>0</v>
      </c>
      <c r="I63" s="1">
        <v>0</v>
      </c>
      <c r="J63" s="1">
        <v>88</v>
      </c>
      <c r="K63" s="1">
        <v>90</v>
      </c>
      <c r="L63" s="1">
        <v>21</v>
      </c>
      <c r="M63" s="1">
        <v>23</v>
      </c>
      <c r="N63" s="9">
        <v>1048</v>
      </c>
      <c r="O63" s="9">
        <v>1135</v>
      </c>
    </row>
    <row r="64" spans="1:15" ht="12.75">
      <c r="A64" s="37" t="s">
        <v>2</v>
      </c>
      <c r="B64" s="1">
        <v>36</v>
      </c>
      <c r="C64" s="1">
        <v>34</v>
      </c>
      <c r="D64" s="1">
        <v>57</v>
      </c>
      <c r="E64" s="1">
        <v>29</v>
      </c>
      <c r="F64" s="1">
        <v>0</v>
      </c>
      <c r="G64" s="1">
        <v>45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v>93</v>
      </c>
      <c r="O64" s="9">
        <v>108</v>
      </c>
    </row>
    <row r="65" spans="1:15" ht="12.75">
      <c r="A65" s="37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v>0</v>
      </c>
      <c r="O65" s="9">
        <v>0</v>
      </c>
    </row>
    <row r="73" spans="1:15" ht="12.75">
      <c r="A73" s="37" t="s">
        <v>0</v>
      </c>
      <c r="B73" s="117" t="s">
        <v>28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</row>
    <row r="74" spans="1:15" ht="19.5" customHeight="1">
      <c r="A74" s="38"/>
      <c r="B74" s="104" t="s">
        <v>7</v>
      </c>
      <c r="C74" s="104"/>
      <c r="D74" s="104" t="s">
        <v>8</v>
      </c>
      <c r="E74" s="104"/>
      <c r="F74" s="104" t="s">
        <v>46</v>
      </c>
      <c r="G74" s="104"/>
      <c r="H74" s="104" t="s">
        <v>47</v>
      </c>
      <c r="I74" s="104"/>
      <c r="J74" s="104" t="s">
        <v>9</v>
      </c>
      <c r="K74" s="104"/>
      <c r="L74" s="104" t="s">
        <v>10</v>
      </c>
      <c r="M74" s="104"/>
      <c r="N74" s="116" t="s">
        <v>11</v>
      </c>
      <c r="O74" s="116"/>
    </row>
    <row r="75" spans="1:15" ht="33.75">
      <c r="A75" s="37"/>
      <c r="B75" s="2" t="s">
        <v>48</v>
      </c>
      <c r="C75" s="2" t="s">
        <v>49</v>
      </c>
      <c r="D75" s="2" t="s">
        <v>48</v>
      </c>
      <c r="E75" s="2" t="s">
        <v>49</v>
      </c>
      <c r="F75" s="2" t="s">
        <v>48</v>
      </c>
      <c r="G75" s="2" t="s">
        <v>49</v>
      </c>
      <c r="H75" s="2" t="s">
        <v>48</v>
      </c>
      <c r="I75" s="2" t="s">
        <v>49</v>
      </c>
      <c r="J75" s="2" t="s">
        <v>48</v>
      </c>
      <c r="K75" s="2" t="s">
        <v>49</v>
      </c>
      <c r="L75" s="2" t="s">
        <v>48</v>
      </c>
      <c r="M75" s="2" t="s">
        <v>49</v>
      </c>
      <c r="N75" s="2" t="s">
        <v>48</v>
      </c>
      <c r="O75" s="2" t="s">
        <v>49</v>
      </c>
    </row>
    <row r="76" spans="1:15" ht="12.75">
      <c r="A76" s="37" t="s">
        <v>1</v>
      </c>
      <c r="B76" s="1">
        <v>138</v>
      </c>
      <c r="C76" s="1">
        <v>107</v>
      </c>
      <c r="D76" s="1">
        <v>1714</v>
      </c>
      <c r="E76" s="1">
        <v>1280</v>
      </c>
      <c r="F76" s="1">
        <v>651</v>
      </c>
      <c r="G76" s="1">
        <v>1113</v>
      </c>
      <c r="H76" s="1">
        <v>0</v>
      </c>
      <c r="I76" s="1">
        <v>0</v>
      </c>
      <c r="J76" s="1">
        <v>90</v>
      </c>
      <c r="K76" s="1">
        <v>78</v>
      </c>
      <c r="L76" s="1">
        <v>43</v>
      </c>
      <c r="M76" s="1">
        <v>47</v>
      </c>
      <c r="N76" s="9">
        <f>SUM(B76+D76+F76+H76+J76+L76)</f>
        <v>2636</v>
      </c>
      <c r="O76" s="9">
        <f>SUM(C76+E76+G76+I76+K76+M76)</f>
        <v>2625</v>
      </c>
    </row>
    <row r="77" spans="1:15" ht="12.75">
      <c r="A77" s="37" t="s">
        <v>2</v>
      </c>
      <c r="B77" s="1">
        <v>81</v>
      </c>
      <c r="C77" s="1">
        <v>69</v>
      </c>
      <c r="D77" s="1">
        <v>931</v>
      </c>
      <c r="E77" s="1">
        <v>721</v>
      </c>
      <c r="F77" s="1">
        <v>334</v>
      </c>
      <c r="G77" s="1">
        <v>514</v>
      </c>
      <c r="H77" s="1">
        <v>0</v>
      </c>
      <c r="I77" s="1">
        <v>0</v>
      </c>
      <c r="J77" s="1">
        <v>0</v>
      </c>
      <c r="K77" s="1">
        <v>0</v>
      </c>
      <c r="L77" s="1">
        <v>20</v>
      </c>
      <c r="M77" s="1">
        <v>21</v>
      </c>
      <c r="N77" s="9">
        <f aca="true" t="shared" si="10" ref="N77:N84">SUM(B77+D77+F77+H77+J77+L77)</f>
        <v>1366</v>
      </c>
      <c r="O77" s="9">
        <f aca="true" t="shared" si="11" ref="O77:O84">SUM(C77+E77+G77+I77+K77+M77)</f>
        <v>1325</v>
      </c>
    </row>
    <row r="78" spans="1:15" ht="12.75">
      <c r="A78" s="37" t="s">
        <v>3</v>
      </c>
      <c r="B78" s="1">
        <v>65</v>
      </c>
      <c r="C78" s="1">
        <v>55</v>
      </c>
      <c r="D78" s="1">
        <v>1097</v>
      </c>
      <c r="E78" s="1">
        <v>833</v>
      </c>
      <c r="F78" s="1">
        <v>455</v>
      </c>
      <c r="G78" s="1">
        <v>746</v>
      </c>
      <c r="H78" s="1">
        <v>0</v>
      </c>
      <c r="I78" s="1">
        <v>0</v>
      </c>
      <c r="J78" s="1">
        <v>0</v>
      </c>
      <c r="K78" s="1">
        <v>0</v>
      </c>
      <c r="L78" s="1">
        <v>21</v>
      </c>
      <c r="M78" s="1">
        <v>22</v>
      </c>
      <c r="N78" s="9">
        <f t="shared" si="10"/>
        <v>1638</v>
      </c>
      <c r="O78" s="9">
        <f t="shared" si="11"/>
        <v>1656</v>
      </c>
    </row>
    <row r="79" spans="1:15" ht="12.75">
      <c r="A79" s="37" t="s">
        <v>2</v>
      </c>
      <c r="B79" s="1">
        <v>48</v>
      </c>
      <c r="C79" s="1">
        <v>43</v>
      </c>
      <c r="D79" s="1">
        <v>890</v>
      </c>
      <c r="E79" s="1">
        <v>682</v>
      </c>
      <c r="F79" s="1">
        <v>299</v>
      </c>
      <c r="G79" s="1">
        <v>432</v>
      </c>
      <c r="H79" s="1">
        <v>0</v>
      </c>
      <c r="I79" s="1">
        <v>0</v>
      </c>
      <c r="J79" s="1">
        <v>0</v>
      </c>
      <c r="K79" s="1">
        <v>0</v>
      </c>
      <c r="L79" s="1">
        <v>20</v>
      </c>
      <c r="M79" s="1">
        <v>21</v>
      </c>
      <c r="N79" s="9">
        <f t="shared" si="10"/>
        <v>1257</v>
      </c>
      <c r="O79" s="9">
        <f t="shared" si="11"/>
        <v>1178</v>
      </c>
    </row>
    <row r="80" spans="1:15" ht="12.75">
      <c r="A80" s="37" t="s">
        <v>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10"/>
        <v>0</v>
      </c>
      <c r="O80" s="9">
        <f t="shared" si="11"/>
        <v>0</v>
      </c>
    </row>
    <row r="81" spans="1:15" ht="12.75">
      <c r="A81" s="37" t="s">
        <v>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10"/>
        <v>0</v>
      </c>
      <c r="O81" s="9">
        <f t="shared" si="11"/>
        <v>0</v>
      </c>
    </row>
    <row r="82" spans="1:15" ht="12.75">
      <c r="A82" s="37" t="s">
        <v>5</v>
      </c>
      <c r="B82" s="1">
        <v>73</v>
      </c>
      <c r="C82" s="1">
        <v>52</v>
      </c>
      <c r="D82" s="1">
        <v>617</v>
      </c>
      <c r="E82" s="1">
        <v>447</v>
      </c>
      <c r="F82" s="1">
        <v>196</v>
      </c>
      <c r="G82" s="1">
        <v>367</v>
      </c>
      <c r="H82" s="1">
        <v>0</v>
      </c>
      <c r="I82" s="1">
        <v>0</v>
      </c>
      <c r="J82" s="1">
        <v>90</v>
      </c>
      <c r="K82" s="1">
        <v>78</v>
      </c>
      <c r="L82" s="1">
        <v>22</v>
      </c>
      <c r="M82" s="1">
        <v>25</v>
      </c>
      <c r="N82" s="9">
        <f t="shared" si="10"/>
        <v>998</v>
      </c>
      <c r="O82" s="9">
        <f t="shared" si="11"/>
        <v>969</v>
      </c>
    </row>
    <row r="83" spans="1:15" ht="12.75">
      <c r="A83" s="37" t="s">
        <v>2</v>
      </c>
      <c r="B83" s="1">
        <v>33</v>
      </c>
      <c r="C83" s="1">
        <v>26</v>
      </c>
      <c r="D83" s="1">
        <v>41</v>
      </c>
      <c r="E83" s="1">
        <v>39</v>
      </c>
      <c r="F83" s="1">
        <v>35</v>
      </c>
      <c r="G83" s="1">
        <v>82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9">
        <f t="shared" si="10"/>
        <v>109</v>
      </c>
      <c r="O83" s="9">
        <f t="shared" si="11"/>
        <v>147</v>
      </c>
    </row>
    <row r="84" spans="1:15" ht="12.75">
      <c r="A84" s="37" t="s">
        <v>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9">
        <f t="shared" si="10"/>
        <v>0</v>
      </c>
      <c r="O84" s="9">
        <f t="shared" si="11"/>
        <v>0</v>
      </c>
    </row>
    <row r="87" spans="1:19" ht="12.75">
      <c r="A87" s="37" t="s">
        <v>0</v>
      </c>
      <c r="B87" s="118" t="s">
        <v>28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20"/>
    </row>
    <row r="88" spans="1:19" ht="21" customHeight="1">
      <c r="A88" s="3"/>
      <c r="B88" s="105" t="s">
        <v>41</v>
      </c>
      <c r="C88" s="110"/>
      <c r="D88" s="110" t="s">
        <v>7</v>
      </c>
      <c r="E88" s="106"/>
      <c r="F88" s="105" t="s">
        <v>8</v>
      </c>
      <c r="G88" s="106"/>
      <c r="H88" s="105" t="s">
        <v>46</v>
      </c>
      <c r="I88" s="106"/>
      <c r="J88" s="105" t="s">
        <v>50</v>
      </c>
      <c r="K88" s="106"/>
      <c r="L88" s="105" t="s">
        <v>47</v>
      </c>
      <c r="M88" s="106"/>
      <c r="N88" s="105" t="s">
        <v>9</v>
      </c>
      <c r="O88" s="106"/>
      <c r="P88" s="105" t="s">
        <v>10</v>
      </c>
      <c r="Q88" s="106"/>
      <c r="R88" s="107" t="s">
        <v>11</v>
      </c>
      <c r="S88" s="108"/>
    </row>
    <row r="89" spans="1:19" ht="33.75">
      <c r="A89" s="50"/>
      <c r="B89" s="57" t="s">
        <v>51</v>
      </c>
      <c r="C89" s="57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2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  <c r="P89" s="52" t="s">
        <v>51</v>
      </c>
      <c r="Q89" s="53" t="s">
        <v>52</v>
      </c>
      <c r="R89" s="52" t="s">
        <v>51</v>
      </c>
      <c r="S89" s="53" t="s">
        <v>52</v>
      </c>
    </row>
    <row r="90" spans="1:19" ht="12.75">
      <c r="A90" s="1" t="s">
        <v>1</v>
      </c>
      <c r="B90" s="1">
        <v>0</v>
      </c>
      <c r="C90" s="1">
        <v>41</v>
      </c>
      <c r="D90" s="1">
        <v>107</v>
      </c>
      <c r="E90" s="1">
        <v>56</v>
      </c>
      <c r="F90" s="1">
        <v>1255</v>
      </c>
      <c r="G90" s="1">
        <v>926</v>
      </c>
      <c r="H90" s="1">
        <v>1014</v>
      </c>
      <c r="I90" s="1">
        <v>1262</v>
      </c>
      <c r="J90" s="1">
        <v>0</v>
      </c>
      <c r="K90" s="1">
        <v>55</v>
      </c>
      <c r="L90" s="1">
        <v>0</v>
      </c>
      <c r="M90" s="1">
        <v>0</v>
      </c>
      <c r="N90" s="1">
        <v>74</v>
      </c>
      <c r="O90" s="1">
        <v>60</v>
      </c>
      <c r="P90" s="1">
        <v>46</v>
      </c>
      <c r="Q90" s="1">
        <v>40</v>
      </c>
      <c r="R90" s="9">
        <f>SUM(B90+D90+F90+H90+J90+L90+N90+P90)</f>
        <v>2496</v>
      </c>
      <c r="S90" s="9">
        <f>SUM(C90+E90+G90+I90+K90+M90+O90+Q90)</f>
        <v>2440</v>
      </c>
    </row>
    <row r="91" spans="1:19" ht="12.75">
      <c r="A91" s="1" t="s">
        <v>2</v>
      </c>
      <c r="B91" s="34">
        <v>0</v>
      </c>
      <c r="C91" s="34">
        <v>41</v>
      </c>
      <c r="D91" s="34">
        <v>66</v>
      </c>
      <c r="E91" s="1">
        <v>39</v>
      </c>
      <c r="F91" s="1">
        <v>719</v>
      </c>
      <c r="G91" s="1">
        <v>534</v>
      </c>
      <c r="H91" s="1">
        <v>495</v>
      </c>
      <c r="I91" s="1">
        <v>643</v>
      </c>
      <c r="J91" s="1">
        <v>0</v>
      </c>
      <c r="K91" s="1">
        <v>43</v>
      </c>
      <c r="L91" s="1">
        <v>0</v>
      </c>
      <c r="M91" s="1">
        <v>0</v>
      </c>
      <c r="N91" s="1">
        <v>0</v>
      </c>
      <c r="O91" s="1">
        <v>0</v>
      </c>
      <c r="P91" s="1">
        <v>21</v>
      </c>
      <c r="Q91" s="1">
        <v>22</v>
      </c>
      <c r="R91" s="9">
        <f aca="true" t="shared" si="12" ref="R91:R98">SUM(B91+D91+F91+H91+J91+L91+N91+P91)</f>
        <v>1301</v>
      </c>
      <c r="S91" s="9">
        <f aca="true" t="shared" si="13" ref="S91:S98">SUM(C91+E91+G91+I91+K91+M91+O91+Q91)</f>
        <v>1322</v>
      </c>
    </row>
    <row r="92" spans="1:19" ht="12.75">
      <c r="A92" s="1" t="s">
        <v>3</v>
      </c>
      <c r="B92" s="34">
        <v>0</v>
      </c>
      <c r="C92" s="34">
        <v>18</v>
      </c>
      <c r="D92" s="34">
        <v>55</v>
      </c>
      <c r="E92" s="1">
        <v>37</v>
      </c>
      <c r="F92" s="1">
        <v>816</v>
      </c>
      <c r="G92" s="1">
        <v>634</v>
      </c>
      <c r="H92" s="1">
        <v>710</v>
      </c>
      <c r="I92" s="1">
        <v>854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22</v>
      </c>
      <c r="Q92" s="1">
        <v>22</v>
      </c>
      <c r="R92" s="9">
        <f t="shared" si="12"/>
        <v>1603</v>
      </c>
      <c r="S92" s="9">
        <f t="shared" si="13"/>
        <v>1565</v>
      </c>
    </row>
    <row r="93" spans="1:19" ht="12.75">
      <c r="A93" s="1" t="s">
        <v>2</v>
      </c>
      <c r="B93" s="34">
        <v>0</v>
      </c>
      <c r="C93" s="34">
        <v>18</v>
      </c>
      <c r="D93" s="34">
        <v>44</v>
      </c>
      <c r="E93" s="1">
        <v>32</v>
      </c>
      <c r="F93" s="1">
        <v>678</v>
      </c>
      <c r="G93" s="1">
        <v>501</v>
      </c>
      <c r="H93" s="1">
        <v>432</v>
      </c>
      <c r="I93" s="1">
        <v>551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21</v>
      </c>
      <c r="Q93" s="1">
        <v>22</v>
      </c>
      <c r="R93" s="9">
        <f t="shared" si="12"/>
        <v>1175</v>
      </c>
      <c r="S93" s="9">
        <f t="shared" si="13"/>
        <v>1124</v>
      </c>
    </row>
    <row r="94" spans="1:19" ht="12.75">
      <c r="A94" s="1" t="s">
        <v>4</v>
      </c>
      <c r="B94" s="34">
        <v>0</v>
      </c>
      <c r="C94" s="34">
        <v>0</v>
      </c>
      <c r="D94" s="34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9">
        <f t="shared" si="12"/>
        <v>0</v>
      </c>
      <c r="S94" s="9">
        <f t="shared" si="13"/>
        <v>0</v>
      </c>
    </row>
    <row r="95" spans="1:19" ht="12.75">
      <c r="A95" s="1" t="s">
        <v>2</v>
      </c>
      <c r="B95" s="34">
        <v>0</v>
      </c>
      <c r="C95" s="34">
        <v>0</v>
      </c>
      <c r="D95" s="3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9">
        <f t="shared" si="12"/>
        <v>0</v>
      </c>
      <c r="S95" s="9">
        <f t="shared" si="13"/>
        <v>0</v>
      </c>
    </row>
    <row r="96" spans="1:19" ht="12.75">
      <c r="A96" s="1" t="s">
        <v>5</v>
      </c>
      <c r="B96" s="34">
        <v>0</v>
      </c>
      <c r="C96" s="34">
        <v>23</v>
      </c>
      <c r="D96" s="34">
        <v>52</v>
      </c>
      <c r="E96" s="1">
        <v>19</v>
      </c>
      <c r="F96" s="1">
        <v>439</v>
      </c>
      <c r="G96" s="1">
        <v>292</v>
      </c>
      <c r="H96" s="1">
        <v>304</v>
      </c>
      <c r="I96" s="1">
        <v>408</v>
      </c>
      <c r="J96" s="1">
        <v>0</v>
      </c>
      <c r="K96" s="1">
        <v>55</v>
      </c>
      <c r="L96" s="1">
        <v>0</v>
      </c>
      <c r="M96" s="1">
        <v>0</v>
      </c>
      <c r="N96" s="1">
        <v>74</v>
      </c>
      <c r="O96" s="1">
        <v>60</v>
      </c>
      <c r="P96" s="1">
        <v>24</v>
      </c>
      <c r="Q96" s="1">
        <v>18</v>
      </c>
      <c r="R96" s="9">
        <f t="shared" si="12"/>
        <v>893</v>
      </c>
      <c r="S96" s="9">
        <f t="shared" si="13"/>
        <v>875</v>
      </c>
    </row>
    <row r="97" spans="1:19" ht="12.75">
      <c r="A97" s="1" t="s">
        <v>2</v>
      </c>
      <c r="B97" s="34">
        <v>0</v>
      </c>
      <c r="C97" s="34">
        <v>23</v>
      </c>
      <c r="D97" s="34">
        <v>22</v>
      </c>
      <c r="E97" s="1">
        <v>7</v>
      </c>
      <c r="F97" s="1">
        <v>41</v>
      </c>
      <c r="G97" s="1">
        <v>33</v>
      </c>
      <c r="H97" s="1">
        <v>63</v>
      </c>
      <c r="I97" s="1">
        <v>92</v>
      </c>
      <c r="J97" s="1">
        <v>0</v>
      </c>
      <c r="K97" s="1">
        <v>43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9">
        <f t="shared" si="12"/>
        <v>126</v>
      </c>
      <c r="S97" s="9">
        <f t="shared" si="13"/>
        <v>198</v>
      </c>
    </row>
    <row r="98" spans="1:19" ht="12.75">
      <c r="A98" s="1" t="s">
        <v>6</v>
      </c>
      <c r="B98" s="34">
        <v>0</v>
      </c>
      <c r="C98" s="34">
        <v>0</v>
      </c>
      <c r="D98" s="34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9">
        <f t="shared" si="12"/>
        <v>0</v>
      </c>
      <c r="S98" s="9">
        <f t="shared" si="13"/>
        <v>0</v>
      </c>
    </row>
    <row r="101" spans="1:19" ht="12.75">
      <c r="A101" s="37" t="s">
        <v>0</v>
      </c>
      <c r="B101" s="118" t="s">
        <v>28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20"/>
    </row>
    <row r="102" spans="1:19" ht="27" customHeight="1">
      <c r="A102" s="3"/>
      <c r="B102" s="105" t="s">
        <v>41</v>
      </c>
      <c r="C102" s="110"/>
      <c r="D102" s="110" t="s">
        <v>7</v>
      </c>
      <c r="E102" s="106"/>
      <c r="F102" s="105" t="s">
        <v>8</v>
      </c>
      <c r="G102" s="106"/>
      <c r="H102" s="105" t="s">
        <v>46</v>
      </c>
      <c r="I102" s="106"/>
      <c r="J102" s="105" t="s">
        <v>50</v>
      </c>
      <c r="K102" s="106"/>
      <c r="L102" s="105" t="s">
        <v>47</v>
      </c>
      <c r="M102" s="106"/>
      <c r="N102" s="105" t="s">
        <v>9</v>
      </c>
      <c r="O102" s="106"/>
      <c r="P102" s="105" t="s">
        <v>10</v>
      </c>
      <c r="Q102" s="106"/>
      <c r="R102" s="107" t="s">
        <v>11</v>
      </c>
      <c r="S102" s="108"/>
    </row>
    <row r="103" spans="1:19" ht="33.75">
      <c r="A103" s="50"/>
      <c r="B103" s="65" t="s">
        <v>53</v>
      </c>
      <c r="C103" s="65" t="s">
        <v>54</v>
      </c>
      <c r="D103" s="65" t="s">
        <v>53</v>
      </c>
      <c r="E103" s="65" t="s">
        <v>54</v>
      </c>
      <c r="F103" s="65" t="s">
        <v>53</v>
      </c>
      <c r="G103" s="65" t="s">
        <v>54</v>
      </c>
      <c r="H103" s="65" t="s">
        <v>53</v>
      </c>
      <c r="I103" s="65" t="s">
        <v>54</v>
      </c>
      <c r="J103" s="65" t="s">
        <v>53</v>
      </c>
      <c r="K103" s="65" t="s">
        <v>54</v>
      </c>
      <c r="L103" s="65" t="s">
        <v>53</v>
      </c>
      <c r="M103" s="65" t="s">
        <v>54</v>
      </c>
      <c r="N103" s="65" t="s">
        <v>53</v>
      </c>
      <c r="O103" s="65" t="s">
        <v>54</v>
      </c>
      <c r="P103" s="65" t="s">
        <v>53</v>
      </c>
      <c r="Q103" s="65" t="s">
        <v>54</v>
      </c>
      <c r="R103" s="65" t="s">
        <v>53</v>
      </c>
      <c r="S103" s="65" t="s">
        <v>54</v>
      </c>
    </row>
    <row r="104" spans="1:19" ht="12.75">
      <c r="A104" s="1" t="s">
        <v>1</v>
      </c>
      <c r="B104" s="1">
        <v>36</v>
      </c>
      <c r="C104" s="1">
        <v>98</v>
      </c>
      <c r="D104" s="1">
        <v>59</v>
      </c>
      <c r="E104" s="1">
        <v>22</v>
      </c>
      <c r="F104" s="1">
        <v>931</v>
      </c>
      <c r="G104" s="1">
        <v>537</v>
      </c>
      <c r="H104" s="1">
        <v>1185</v>
      </c>
      <c r="I104" s="1">
        <v>1138</v>
      </c>
      <c r="J104" s="1">
        <v>45</v>
      </c>
      <c r="K104" s="1">
        <v>289</v>
      </c>
      <c r="L104" s="1">
        <v>0</v>
      </c>
      <c r="M104" s="1">
        <v>0</v>
      </c>
      <c r="N104" s="1">
        <v>62</v>
      </c>
      <c r="O104" s="1">
        <v>89</v>
      </c>
      <c r="P104" s="1">
        <v>38</v>
      </c>
      <c r="Q104" s="1">
        <v>24</v>
      </c>
      <c r="R104" s="9">
        <f>SUM(B104+D104+F104+H104+J104+L104+N104+P104)</f>
        <v>2356</v>
      </c>
      <c r="S104" s="9">
        <f>SUM(C104+E104+G104+I104+K104+M104+O104+Q104)</f>
        <v>2197</v>
      </c>
    </row>
    <row r="105" spans="1:19" ht="12.75">
      <c r="A105" s="1" t="s">
        <v>59</v>
      </c>
      <c r="B105" s="34">
        <v>36</v>
      </c>
      <c r="C105" s="34">
        <v>91</v>
      </c>
      <c r="D105" s="34">
        <v>38</v>
      </c>
      <c r="E105" s="1">
        <v>15</v>
      </c>
      <c r="F105" s="1">
        <v>546</v>
      </c>
      <c r="G105" s="1">
        <v>335</v>
      </c>
      <c r="H105" s="1">
        <v>684</v>
      </c>
      <c r="I105" s="1">
        <v>675</v>
      </c>
      <c r="J105" s="1">
        <v>34</v>
      </c>
      <c r="K105" s="1">
        <v>183</v>
      </c>
      <c r="L105" s="1">
        <v>0</v>
      </c>
      <c r="M105" s="1">
        <v>0</v>
      </c>
      <c r="N105" s="1">
        <v>0</v>
      </c>
      <c r="O105" s="1">
        <v>0</v>
      </c>
      <c r="P105" s="1">
        <v>23</v>
      </c>
      <c r="Q105" s="1">
        <v>18</v>
      </c>
      <c r="R105" s="9">
        <f aca="true" t="shared" si="14" ref="R105:R112">SUM(B105+D105+F105+H105+J105+L105+N105+P105)</f>
        <v>1361</v>
      </c>
      <c r="S105" s="9">
        <f aca="true" t="shared" si="15" ref="S105:S112">SUM(C105+E105+G105+I105+K105+M105+O105+Q105)</f>
        <v>1317</v>
      </c>
    </row>
    <row r="106" spans="1:19" ht="12.75">
      <c r="A106" s="1" t="s">
        <v>3</v>
      </c>
      <c r="B106" s="34">
        <v>18</v>
      </c>
      <c r="C106" s="34">
        <v>58</v>
      </c>
      <c r="D106" s="34">
        <v>38</v>
      </c>
      <c r="E106" s="1">
        <v>15</v>
      </c>
      <c r="F106" s="1">
        <v>635</v>
      </c>
      <c r="G106" s="1">
        <v>404</v>
      </c>
      <c r="H106" s="1">
        <v>827</v>
      </c>
      <c r="I106" s="1">
        <v>767</v>
      </c>
      <c r="J106" s="1">
        <v>0</v>
      </c>
      <c r="K106" s="1">
        <v>56</v>
      </c>
      <c r="L106" s="1">
        <v>0</v>
      </c>
      <c r="M106" s="1">
        <v>0</v>
      </c>
      <c r="N106" s="1">
        <v>0</v>
      </c>
      <c r="O106" s="1">
        <v>0</v>
      </c>
      <c r="P106" s="1">
        <v>24</v>
      </c>
      <c r="Q106" s="1">
        <v>18</v>
      </c>
      <c r="R106" s="9">
        <f t="shared" si="14"/>
        <v>1542</v>
      </c>
      <c r="S106" s="9">
        <f t="shared" si="15"/>
        <v>1318</v>
      </c>
    </row>
    <row r="107" spans="1:19" ht="12.75">
      <c r="A107" s="1" t="s">
        <v>59</v>
      </c>
      <c r="B107" s="34">
        <v>18</v>
      </c>
      <c r="C107" s="34">
        <v>53</v>
      </c>
      <c r="D107" s="34">
        <v>33</v>
      </c>
      <c r="E107" s="1">
        <v>12</v>
      </c>
      <c r="F107" s="1">
        <v>510</v>
      </c>
      <c r="G107" s="1">
        <v>321</v>
      </c>
      <c r="H107" s="1">
        <v>585</v>
      </c>
      <c r="I107" s="1">
        <v>554</v>
      </c>
      <c r="J107" s="1">
        <v>0</v>
      </c>
      <c r="K107" s="1">
        <v>50</v>
      </c>
      <c r="L107" s="1">
        <v>0</v>
      </c>
      <c r="M107" s="1">
        <v>0</v>
      </c>
      <c r="N107" s="1">
        <v>0</v>
      </c>
      <c r="O107" s="1">
        <v>0</v>
      </c>
      <c r="P107" s="1">
        <v>23</v>
      </c>
      <c r="Q107" s="1">
        <v>18</v>
      </c>
      <c r="R107" s="9">
        <f t="shared" si="14"/>
        <v>1169</v>
      </c>
      <c r="S107" s="9">
        <f t="shared" si="15"/>
        <v>1008</v>
      </c>
    </row>
    <row r="108" spans="1:19" ht="12.75">
      <c r="A108" s="1" t="s">
        <v>4</v>
      </c>
      <c r="B108" s="34">
        <v>0</v>
      </c>
      <c r="C108" s="34">
        <v>0</v>
      </c>
      <c r="D108" s="34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9">
        <f t="shared" si="14"/>
        <v>0</v>
      </c>
      <c r="S108" s="9">
        <f t="shared" si="15"/>
        <v>0</v>
      </c>
    </row>
    <row r="109" spans="1:19" ht="12.75">
      <c r="A109" s="1" t="s">
        <v>59</v>
      </c>
      <c r="B109" s="34">
        <v>0</v>
      </c>
      <c r="C109" s="34">
        <v>0</v>
      </c>
      <c r="D109" s="34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9">
        <f t="shared" si="14"/>
        <v>0</v>
      </c>
      <c r="S109" s="9">
        <f t="shared" si="15"/>
        <v>0</v>
      </c>
    </row>
    <row r="110" spans="1:19" ht="12.75">
      <c r="A110" s="1" t="s">
        <v>5</v>
      </c>
      <c r="B110" s="34">
        <v>18</v>
      </c>
      <c r="C110" s="34">
        <v>40</v>
      </c>
      <c r="D110" s="34">
        <v>21</v>
      </c>
      <c r="E110" s="1">
        <v>7</v>
      </c>
      <c r="F110" s="1">
        <v>296</v>
      </c>
      <c r="G110" s="1">
        <v>133</v>
      </c>
      <c r="H110" s="1">
        <v>358</v>
      </c>
      <c r="I110" s="1">
        <v>371</v>
      </c>
      <c r="J110" s="1">
        <v>45</v>
      </c>
      <c r="K110" s="1">
        <v>233</v>
      </c>
      <c r="L110" s="1">
        <v>0</v>
      </c>
      <c r="M110" s="1">
        <v>0</v>
      </c>
      <c r="N110" s="1">
        <v>62</v>
      </c>
      <c r="O110" s="1">
        <v>89</v>
      </c>
      <c r="P110" s="1">
        <v>14</v>
      </c>
      <c r="Q110" s="1">
        <v>6</v>
      </c>
      <c r="R110" s="9">
        <f t="shared" si="14"/>
        <v>814</v>
      </c>
      <c r="S110" s="9">
        <f t="shared" si="15"/>
        <v>879</v>
      </c>
    </row>
    <row r="111" spans="1:19" ht="12.75">
      <c r="A111" s="1" t="s">
        <v>59</v>
      </c>
      <c r="B111" s="34">
        <v>18</v>
      </c>
      <c r="C111" s="34">
        <v>38</v>
      </c>
      <c r="D111" s="34">
        <v>5</v>
      </c>
      <c r="E111" s="1">
        <v>3</v>
      </c>
      <c r="F111" s="1">
        <v>36</v>
      </c>
      <c r="G111" s="1">
        <v>14</v>
      </c>
      <c r="H111" s="1">
        <v>99</v>
      </c>
      <c r="I111" s="1">
        <v>121</v>
      </c>
      <c r="J111" s="1">
        <v>34</v>
      </c>
      <c r="K111" s="1">
        <v>133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9">
        <f t="shared" si="14"/>
        <v>192</v>
      </c>
      <c r="S111" s="9">
        <f t="shared" si="15"/>
        <v>309</v>
      </c>
    </row>
    <row r="112" spans="1:19" ht="12.75">
      <c r="A112" s="1" t="s">
        <v>6</v>
      </c>
      <c r="B112" s="34">
        <v>0</v>
      </c>
      <c r="C112" s="34">
        <v>0</v>
      </c>
      <c r="D112" s="34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9">
        <f t="shared" si="14"/>
        <v>0</v>
      </c>
      <c r="S112" s="9">
        <f t="shared" si="15"/>
        <v>0</v>
      </c>
    </row>
    <row r="115" spans="1:19" ht="12.75">
      <c r="A115" s="37" t="s">
        <v>0</v>
      </c>
      <c r="B115" s="118" t="s">
        <v>28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20"/>
    </row>
    <row r="116" spans="1:19" ht="19.5" customHeight="1">
      <c r="A116" s="3"/>
      <c r="B116" s="105" t="s">
        <v>41</v>
      </c>
      <c r="C116" s="110"/>
      <c r="D116" s="110" t="s">
        <v>7</v>
      </c>
      <c r="E116" s="106"/>
      <c r="F116" s="105" t="s">
        <v>8</v>
      </c>
      <c r="G116" s="106"/>
      <c r="H116" s="105" t="s">
        <v>46</v>
      </c>
      <c r="I116" s="106"/>
      <c r="J116" s="105" t="s">
        <v>50</v>
      </c>
      <c r="K116" s="106"/>
      <c r="L116" s="105" t="s">
        <v>47</v>
      </c>
      <c r="M116" s="106"/>
      <c r="N116" s="105" t="s">
        <v>9</v>
      </c>
      <c r="O116" s="106"/>
      <c r="P116" s="105" t="s">
        <v>10</v>
      </c>
      <c r="Q116" s="106"/>
      <c r="R116" s="107" t="s">
        <v>11</v>
      </c>
      <c r="S116" s="108"/>
    </row>
    <row r="117" spans="1:19" ht="33.75">
      <c r="A117" s="50"/>
      <c r="B117" s="65" t="s">
        <v>57</v>
      </c>
      <c r="C117" s="65" t="s">
        <v>58</v>
      </c>
      <c r="D117" s="65" t="s">
        <v>57</v>
      </c>
      <c r="E117" s="65" t="s">
        <v>58</v>
      </c>
      <c r="F117" s="65" t="s">
        <v>57</v>
      </c>
      <c r="G117" s="65" t="s">
        <v>58</v>
      </c>
      <c r="H117" s="65" t="s">
        <v>57</v>
      </c>
      <c r="I117" s="65" t="s">
        <v>58</v>
      </c>
      <c r="J117" s="65" t="s">
        <v>57</v>
      </c>
      <c r="K117" s="65" t="s">
        <v>58</v>
      </c>
      <c r="L117" s="65" t="s">
        <v>57</v>
      </c>
      <c r="M117" s="65" t="s">
        <v>58</v>
      </c>
      <c r="N117" s="65" t="s">
        <v>57</v>
      </c>
      <c r="O117" s="65" t="s">
        <v>58</v>
      </c>
      <c r="P117" s="65" t="s">
        <v>57</v>
      </c>
      <c r="Q117" s="65" t="s">
        <v>58</v>
      </c>
      <c r="R117" s="65" t="s">
        <v>57</v>
      </c>
      <c r="S117" s="65" t="s">
        <v>58</v>
      </c>
    </row>
    <row r="118" spans="1:19" ht="12.75">
      <c r="A118" s="1" t="s">
        <v>1</v>
      </c>
      <c r="B118" s="1">
        <v>84</v>
      </c>
      <c r="C118" s="1">
        <v>116</v>
      </c>
      <c r="D118" s="1">
        <v>26</v>
      </c>
      <c r="E118" s="1">
        <v>11</v>
      </c>
      <c r="F118" s="1">
        <v>574</v>
      </c>
      <c r="G118" s="1">
        <v>294</v>
      </c>
      <c r="H118" s="1">
        <v>1058</v>
      </c>
      <c r="I118" s="1">
        <v>1025</v>
      </c>
      <c r="J118" s="1">
        <v>267</v>
      </c>
      <c r="K118" s="1">
        <v>424</v>
      </c>
      <c r="L118" s="1">
        <v>0</v>
      </c>
      <c r="M118" s="1">
        <v>0</v>
      </c>
      <c r="N118" s="1">
        <v>91</v>
      </c>
      <c r="O118" s="1">
        <v>100</v>
      </c>
      <c r="P118" s="1">
        <v>28</v>
      </c>
      <c r="Q118" s="1">
        <v>18</v>
      </c>
      <c r="R118" s="9">
        <f>SUM(B118+D118+F118+H118+J118+L118+N118+P118)</f>
        <v>2128</v>
      </c>
      <c r="S118" s="9">
        <f>SUM(C118+E118+G118+I118+K118+M118+O118+Q118)</f>
        <v>1988</v>
      </c>
    </row>
    <row r="119" spans="1:19" ht="12.75">
      <c r="A119" s="1" t="s">
        <v>59</v>
      </c>
      <c r="B119" s="34">
        <v>79</v>
      </c>
      <c r="C119" s="34">
        <v>107</v>
      </c>
      <c r="D119" s="34">
        <v>11</v>
      </c>
      <c r="E119" s="1">
        <v>5</v>
      </c>
      <c r="F119" s="1">
        <v>337</v>
      </c>
      <c r="G119" s="1">
        <v>145</v>
      </c>
      <c r="H119" s="1">
        <v>666</v>
      </c>
      <c r="I119" s="1">
        <v>612</v>
      </c>
      <c r="J119" s="1">
        <v>176</v>
      </c>
      <c r="K119" s="1">
        <v>330</v>
      </c>
      <c r="L119" s="1">
        <v>0</v>
      </c>
      <c r="M119" s="1">
        <v>0</v>
      </c>
      <c r="N119" s="1">
        <v>0</v>
      </c>
      <c r="O119" s="1">
        <v>0</v>
      </c>
      <c r="P119" s="1">
        <v>18</v>
      </c>
      <c r="Q119" s="1">
        <v>12</v>
      </c>
      <c r="R119" s="9">
        <f aca="true" t="shared" si="16" ref="R119:R126">SUM(B119+D119+F119+H119+J119+L119+N119+P119)</f>
        <v>1287</v>
      </c>
      <c r="S119" s="9">
        <f aca="true" t="shared" si="17" ref="S119:S126">SUM(C119+E119+G119+I119+K119+M119+O119+Q119)</f>
        <v>1211</v>
      </c>
    </row>
    <row r="120" spans="1:19" ht="12.75">
      <c r="A120" s="1" t="s">
        <v>3</v>
      </c>
      <c r="B120" s="34">
        <v>54</v>
      </c>
      <c r="C120" s="34">
        <v>79</v>
      </c>
      <c r="D120" s="34">
        <v>16</v>
      </c>
      <c r="E120" s="1">
        <v>8</v>
      </c>
      <c r="F120" s="1">
        <v>417</v>
      </c>
      <c r="G120" s="1">
        <v>224</v>
      </c>
      <c r="H120" s="1">
        <v>736</v>
      </c>
      <c r="I120" s="1">
        <v>686</v>
      </c>
      <c r="J120" s="1">
        <v>56</v>
      </c>
      <c r="K120" s="1">
        <v>139</v>
      </c>
      <c r="L120" s="1">
        <v>0</v>
      </c>
      <c r="M120" s="1">
        <v>0</v>
      </c>
      <c r="N120" s="1">
        <v>0</v>
      </c>
      <c r="O120" s="1">
        <v>0</v>
      </c>
      <c r="P120" s="1">
        <v>18</v>
      </c>
      <c r="Q120" s="1">
        <v>12</v>
      </c>
      <c r="R120" s="9">
        <f t="shared" si="16"/>
        <v>1297</v>
      </c>
      <c r="S120" s="9">
        <f t="shared" si="17"/>
        <v>1148</v>
      </c>
    </row>
    <row r="121" spans="1:19" ht="12.75">
      <c r="A121" s="1" t="s">
        <v>59</v>
      </c>
      <c r="B121" s="34">
        <v>52</v>
      </c>
      <c r="C121" s="34">
        <v>76</v>
      </c>
      <c r="D121" s="34">
        <v>10</v>
      </c>
      <c r="E121" s="1">
        <v>4</v>
      </c>
      <c r="F121" s="1">
        <v>323</v>
      </c>
      <c r="G121" s="1">
        <v>141</v>
      </c>
      <c r="H121" s="1">
        <v>542</v>
      </c>
      <c r="I121" s="1">
        <v>501</v>
      </c>
      <c r="J121" s="1">
        <v>52</v>
      </c>
      <c r="K121" s="1">
        <v>129</v>
      </c>
      <c r="L121" s="1">
        <v>0</v>
      </c>
      <c r="M121" s="1">
        <v>0</v>
      </c>
      <c r="N121" s="1">
        <v>0</v>
      </c>
      <c r="O121" s="1">
        <v>0</v>
      </c>
      <c r="P121" s="1">
        <v>18</v>
      </c>
      <c r="Q121" s="1">
        <v>12</v>
      </c>
      <c r="R121" s="9">
        <f t="shared" si="16"/>
        <v>997</v>
      </c>
      <c r="S121" s="9">
        <f t="shared" si="17"/>
        <v>863</v>
      </c>
    </row>
    <row r="122" spans="1:19" ht="12.75">
      <c r="A122" s="1" t="s">
        <v>4</v>
      </c>
      <c r="B122" s="34">
        <v>0</v>
      </c>
      <c r="C122" s="34">
        <v>0</v>
      </c>
      <c r="D122" s="34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9">
        <f t="shared" si="16"/>
        <v>0</v>
      </c>
      <c r="S122" s="9">
        <f t="shared" si="17"/>
        <v>0</v>
      </c>
    </row>
    <row r="123" spans="1:19" ht="12.75">
      <c r="A123" s="1" t="s">
        <v>59</v>
      </c>
      <c r="B123" s="34">
        <v>0</v>
      </c>
      <c r="C123" s="34">
        <v>0</v>
      </c>
      <c r="D123" s="34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9">
        <f t="shared" si="16"/>
        <v>0</v>
      </c>
      <c r="S123" s="9">
        <f t="shared" si="17"/>
        <v>0</v>
      </c>
    </row>
    <row r="124" spans="1:19" ht="12.75">
      <c r="A124" s="1" t="s">
        <v>5</v>
      </c>
      <c r="B124" s="34">
        <v>30</v>
      </c>
      <c r="C124" s="34">
        <v>37</v>
      </c>
      <c r="D124" s="34">
        <v>10</v>
      </c>
      <c r="E124" s="1">
        <v>3</v>
      </c>
      <c r="F124" s="1">
        <v>157</v>
      </c>
      <c r="G124" s="1">
        <v>70</v>
      </c>
      <c r="H124" s="1">
        <v>322</v>
      </c>
      <c r="I124" s="1">
        <v>339</v>
      </c>
      <c r="J124" s="1">
        <v>211</v>
      </c>
      <c r="K124" s="1">
        <v>285</v>
      </c>
      <c r="L124" s="1">
        <v>0</v>
      </c>
      <c r="M124" s="1">
        <v>0</v>
      </c>
      <c r="N124" s="1">
        <v>91</v>
      </c>
      <c r="O124" s="1">
        <v>100</v>
      </c>
      <c r="P124" s="1">
        <v>10</v>
      </c>
      <c r="Q124" s="1">
        <v>6</v>
      </c>
      <c r="R124" s="9">
        <f t="shared" si="16"/>
        <v>831</v>
      </c>
      <c r="S124" s="9">
        <f t="shared" si="17"/>
        <v>840</v>
      </c>
    </row>
    <row r="125" spans="1:19" ht="12.75">
      <c r="A125" s="1" t="s">
        <v>59</v>
      </c>
      <c r="B125" s="34">
        <v>27</v>
      </c>
      <c r="C125" s="34">
        <v>31</v>
      </c>
      <c r="D125" s="34">
        <v>1</v>
      </c>
      <c r="E125" s="1">
        <v>1</v>
      </c>
      <c r="F125" s="1">
        <v>14</v>
      </c>
      <c r="G125" s="1">
        <v>4</v>
      </c>
      <c r="H125" s="1">
        <v>124</v>
      </c>
      <c r="I125" s="1">
        <v>111</v>
      </c>
      <c r="J125" s="1">
        <v>124</v>
      </c>
      <c r="K125" s="1">
        <v>201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/>
      <c r="R125" s="9">
        <f t="shared" si="16"/>
        <v>290</v>
      </c>
      <c r="S125" s="9">
        <f t="shared" si="17"/>
        <v>348</v>
      </c>
    </row>
    <row r="126" spans="1:19" ht="12.75">
      <c r="A126" s="1" t="s">
        <v>6</v>
      </c>
      <c r="B126" s="34">
        <v>0</v>
      </c>
      <c r="C126" s="34">
        <v>0</v>
      </c>
      <c r="D126" s="34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9">
        <f t="shared" si="16"/>
        <v>0</v>
      </c>
      <c r="S126" s="9">
        <f t="shared" si="17"/>
        <v>0</v>
      </c>
    </row>
    <row r="127" ht="12.75">
      <c r="K127" s="72"/>
    </row>
    <row r="129" spans="1:19" ht="12.75">
      <c r="A129" s="37" t="s">
        <v>0</v>
      </c>
      <c r="B129" s="118" t="s">
        <v>28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20"/>
    </row>
    <row r="130" spans="1:19" ht="21" customHeight="1">
      <c r="A130" s="3"/>
      <c r="B130" s="105" t="s">
        <v>41</v>
      </c>
      <c r="C130" s="110"/>
      <c r="D130" s="110" t="s">
        <v>7</v>
      </c>
      <c r="E130" s="106"/>
      <c r="F130" s="105" t="s">
        <v>8</v>
      </c>
      <c r="G130" s="106"/>
      <c r="H130" s="105" t="s">
        <v>46</v>
      </c>
      <c r="I130" s="106"/>
      <c r="J130" s="105" t="s">
        <v>50</v>
      </c>
      <c r="K130" s="106"/>
      <c r="L130" s="105" t="s">
        <v>47</v>
      </c>
      <c r="M130" s="106"/>
      <c r="N130" s="105" t="s">
        <v>9</v>
      </c>
      <c r="O130" s="106"/>
      <c r="P130" s="105" t="s">
        <v>10</v>
      </c>
      <c r="Q130" s="106"/>
      <c r="R130" s="107" t="s">
        <v>11</v>
      </c>
      <c r="S130" s="108"/>
    </row>
    <row r="131" spans="1:19" ht="33.75">
      <c r="A131" s="50"/>
      <c r="B131" s="65" t="s">
        <v>62</v>
      </c>
      <c r="C131" s="65" t="s">
        <v>63</v>
      </c>
      <c r="D131" s="65" t="s">
        <v>62</v>
      </c>
      <c r="E131" s="65" t="s">
        <v>63</v>
      </c>
      <c r="F131" s="65" t="s">
        <v>62</v>
      </c>
      <c r="G131" s="65" t="s">
        <v>63</v>
      </c>
      <c r="H131" s="65" t="s">
        <v>62</v>
      </c>
      <c r="I131" s="65" t="s">
        <v>63</v>
      </c>
      <c r="J131" s="65" t="s">
        <v>62</v>
      </c>
      <c r="K131" s="65" t="s">
        <v>63</v>
      </c>
      <c r="L131" s="65" t="s">
        <v>62</v>
      </c>
      <c r="M131" s="65" t="s">
        <v>63</v>
      </c>
      <c r="N131" s="65" t="s">
        <v>62</v>
      </c>
      <c r="O131" s="65" t="s">
        <v>63</v>
      </c>
      <c r="P131" s="65" t="s">
        <v>62</v>
      </c>
      <c r="Q131" s="65" t="s">
        <v>63</v>
      </c>
      <c r="R131" s="65" t="s">
        <v>62</v>
      </c>
      <c r="S131" s="65" t="s">
        <v>63</v>
      </c>
    </row>
    <row r="132" spans="1:19" ht="12.75">
      <c r="A132" s="1" t="s">
        <v>1</v>
      </c>
      <c r="B132" s="1">
        <v>103</v>
      </c>
      <c r="C132" s="1">
        <v>120</v>
      </c>
      <c r="D132" s="1">
        <v>10</v>
      </c>
      <c r="E132" s="1">
        <v>6</v>
      </c>
      <c r="F132" s="1">
        <v>233</v>
      </c>
      <c r="G132" s="1">
        <v>130</v>
      </c>
      <c r="H132" s="1">
        <v>933</v>
      </c>
      <c r="I132" s="1">
        <v>1000</v>
      </c>
      <c r="J132" s="1">
        <v>390</v>
      </c>
      <c r="K132" s="1">
        <v>415</v>
      </c>
      <c r="L132" s="1">
        <v>0</v>
      </c>
      <c r="M132" s="1">
        <v>0</v>
      </c>
      <c r="N132" s="1">
        <v>86</v>
      </c>
      <c r="O132" s="1">
        <v>97</v>
      </c>
      <c r="P132" s="1">
        <v>16</v>
      </c>
      <c r="Q132" s="1">
        <v>14</v>
      </c>
      <c r="R132" s="9">
        <f>SUM(B132,D132,F132,H132,J132,L132,N132,P132)</f>
        <v>1771</v>
      </c>
      <c r="S132" s="9">
        <f>SUM(C132,E132,G132,I132,K132,M132,O132,Q132)</f>
        <v>1782</v>
      </c>
    </row>
    <row r="133" spans="1:19" ht="12.75">
      <c r="A133" s="1" t="s">
        <v>59</v>
      </c>
      <c r="B133" s="34">
        <v>99</v>
      </c>
      <c r="C133" s="34">
        <v>106</v>
      </c>
      <c r="D133" s="34">
        <v>3</v>
      </c>
      <c r="E133" s="1">
        <v>0</v>
      </c>
      <c r="F133" s="1">
        <v>115</v>
      </c>
      <c r="G133" s="1">
        <v>49</v>
      </c>
      <c r="H133" s="1">
        <v>591</v>
      </c>
      <c r="I133" s="1">
        <v>578</v>
      </c>
      <c r="J133" s="1">
        <v>303</v>
      </c>
      <c r="K133" s="1">
        <v>338</v>
      </c>
      <c r="L133" s="1">
        <v>0</v>
      </c>
      <c r="M133" s="1">
        <v>0</v>
      </c>
      <c r="N133" s="1">
        <v>0</v>
      </c>
      <c r="O133" s="1">
        <v>0</v>
      </c>
      <c r="P133" s="1">
        <v>12</v>
      </c>
      <c r="Q133" s="1">
        <v>13</v>
      </c>
      <c r="R133" s="9">
        <f aca="true" t="shared" si="18" ref="R133:R140">SUM(B133,D133,F133,H133,J133,L133,N133,P133)</f>
        <v>1123</v>
      </c>
      <c r="S133" s="9">
        <f aca="true" t="shared" si="19" ref="S133:S140">SUM(C133,E133,G133,I133,K133,M133,O133,Q133)</f>
        <v>1084</v>
      </c>
    </row>
    <row r="134" spans="1:19" ht="12.75">
      <c r="A134" s="1" t="s">
        <v>3</v>
      </c>
      <c r="B134" s="34">
        <v>68</v>
      </c>
      <c r="C134" s="34">
        <v>90</v>
      </c>
      <c r="D134" s="34">
        <v>8</v>
      </c>
      <c r="E134" s="1">
        <v>3</v>
      </c>
      <c r="F134" s="1">
        <v>179</v>
      </c>
      <c r="G134" s="1">
        <v>91</v>
      </c>
      <c r="H134" s="1">
        <v>664</v>
      </c>
      <c r="I134" s="1">
        <v>654</v>
      </c>
      <c r="J134" s="1">
        <v>134</v>
      </c>
      <c r="K134" s="1">
        <v>155</v>
      </c>
      <c r="L134" s="1">
        <v>0</v>
      </c>
      <c r="M134" s="1">
        <v>0</v>
      </c>
      <c r="N134" s="1">
        <v>0</v>
      </c>
      <c r="O134" s="1">
        <v>0</v>
      </c>
      <c r="P134" s="1">
        <v>132</v>
      </c>
      <c r="Q134" s="1">
        <v>13</v>
      </c>
      <c r="R134" s="9">
        <f t="shared" si="18"/>
        <v>1185</v>
      </c>
      <c r="S134" s="9">
        <f t="shared" si="19"/>
        <v>1006</v>
      </c>
    </row>
    <row r="135" spans="1:19" ht="12.75">
      <c r="A135" s="1" t="s">
        <v>59</v>
      </c>
      <c r="B135" s="34">
        <v>67</v>
      </c>
      <c r="C135" s="34">
        <v>85</v>
      </c>
      <c r="D135" s="34">
        <v>3</v>
      </c>
      <c r="E135" s="1">
        <v>0</v>
      </c>
      <c r="F135" s="1">
        <v>113</v>
      </c>
      <c r="G135" s="1">
        <v>44</v>
      </c>
      <c r="H135" s="1">
        <v>492</v>
      </c>
      <c r="I135" s="1">
        <v>462</v>
      </c>
      <c r="J135" s="1">
        <v>120</v>
      </c>
      <c r="K135" s="1">
        <v>140</v>
      </c>
      <c r="L135" s="1">
        <v>0</v>
      </c>
      <c r="M135" s="1">
        <v>0</v>
      </c>
      <c r="N135" s="1">
        <v>0</v>
      </c>
      <c r="O135" s="1">
        <v>0</v>
      </c>
      <c r="P135" s="1">
        <v>12</v>
      </c>
      <c r="Q135" s="1">
        <v>13</v>
      </c>
      <c r="R135" s="9">
        <f t="shared" si="18"/>
        <v>807</v>
      </c>
      <c r="S135" s="9">
        <f t="shared" si="19"/>
        <v>744</v>
      </c>
    </row>
    <row r="136" spans="1:19" ht="12.75">
      <c r="A136" s="1" t="s">
        <v>4</v>
      </c>
      <c r="B136" s="34">
        <v>0</v>
      </c>
      <c r="C136" s="34">
        <v>0</v>
      </c>
      <c r="D136" s="34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9">
        <f t="shared" si="18"/>
        <v>0</v>
      </c>
      <c r="S136" s="9">
        <f t="shared" si="19"/>
        <v>0</v>
      </c>
    </row>
    <row r="137" spans="1:19" ht="12.75">
      <c r="A137" s="1" t="s">
        <v>59</v>
      </c>
      <c r="B137" s="34">
        <v>0</v>
      </c>
      <c r="C137" s="34">
        <v>0</v>
      </c>
      <c r="D137" s="34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9">
        <f t="shared" si="18"/>
        <v>0</v>
      </c>
      <c r="S137" s="9">
        <f t="shared" si="19"/>
        <v>0</v>
      </c>
    </row>
    <row r="138" spans="1:19" ht="12.75">
      <c r="A138" s="1" t="s">
        <v>5</v>
      </c>
      <c r="B138" s="34">
        <v>35</v>
      </c>
      <c r="C138" s="34">
        <v>30</v>
      </c>
      <c r="D138" s="34">
        <v>2</v>
      </c>
      <c r="E138" s="1">
        <v>3</v>
      </c>
      <c r="F138" s="1">
        <v>54</v>
      </c>
      <c r="G138" s="1">
        <v>39</v>
      </c>
      <c r="H138" s="1">
        <v>269</v>
      </c>
      <c r="I138" s="1">
        <v>346</v>
      </c>
      <c r="J138" s="1">
        <v>256</v>
      </c>
      <c r="K138" s="1">
        <v>260</v>
      </c>
      <c r="L138" s="1">
        <v>0</v>
      </c>
      <c r="M138" s="1">
        <v>0</v>
      </c>
      <c r="N138" s="1">
        <v>86</v>
      </c>
      <c r="O138" s="1">
        <v>97</v>
      </c>
      <c r="P138" s="1">
        <v>4</v>
      </c>
      <c r="Q138" s="1">
        <v>1</v>
      </c>
      <c r="R138" s="9">
        <f t="shared" si="18"/>
        <v>706</v>
      </c>
      <c r="S138" s="9">
        <f t="shared" si="19"/>
        <v>776</v>
      </c>
    </row>
    <row r="139" spans="1:19" ht="12.75">
      <c r="A139" s="1" t="s">
        <v>59</v>
      </c>
      <c r="B139" s="34">
        <v>32</v>
      </c>
      <c r="C139" s="34">
        <v>21</v>
      </c>
      <c r="D139" s="34">
        <v>0</v>
      </c>
      <c r="E139" s="1">
        <v>0</v>
      </c>
      <c r="F139" s="1">
        <v>2</v>
      </c>
      <c r="G139" s="1">
        <v>5</v>
      </c>
      <c r="H139" s="1">
        <v>99</v>
      </c>
      <c r="I139" s="1">
        <v>116</v>
      </c>
      <c r="J139" s="1">
        <v>183</v>
      </c>
      <c r="K139" s="1">
        <v>198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9">
        <f t="shared" si="18"/>
        <v>316</v>
      </c>
      <c r="S139" s="9">
        <f t="shared" si="19"/>
        <v>340</v>
      </c>
    </row>
    <row r="140" spans="1:19" ht="12.75">
      <c r="A140" s="1" t="s">
        <v>6</v>
      </c>
      <c r="B140" s="34">
        <v>0</v>
      </c>
      <c r="C140" s="34">
        <v>0</v>
      </c>
      <c r="D140" s="34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9">
        <f t="shared" si="18"/>
        <v>0</v>
      </c>
      <c r="S140" s="9">
        <f t="shared" si="19"/>
        <v>0</v>
      </c>
    </row>
    <row r="143" spans="1:19" ht="12.75">
      <c r="A143" s="111" t="s">
        <v>69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</row>
    <row r="144" spans="1:19" ht="18" customHeight="1">
      <c r="A144" s="3"/>
      <c r="B144" s="104" t="s">
        <v>41</v>
      </c>
      <c r="C144" s="104"/>
      <c r="D144" s="110" t="s">
        <v>7</v>
      </c>
      <c r="E144" s="106"/>
      <c r="F144" s="105" t="s">
        <v>8</v>
      </c>
      <c r="G144" s="106"/>
      <c r="H144" s="105" t="s">
        <v>46</v>
      </c>
      <c r="I144" s="106"/>
      <c r="J144" s="105" t="s">
        <v>50</v>
      </c>
      <c r="K144" s="106"/>
      <c r="L144" s="105" t="s">
        <v>47</v>
      </c>
      <c r="M144" s="106"/>
      <c r="N144" s="105" t="s">
        <v>9</v>
      </c>
      <c r="O144" s="106"/>
      <c r="P144" s="105" t="s">
        <v>10</v>
      </c>
      <c r="Q144" s="106"/>
      <c r="R144" s="107" t="s">
        <v>11</v>
      </c>
      <c r="S144" s="108"/>
    </row>
    <row r="145" spans="1:19" ht="33.75">
      <c r="A145" s="70"/>
      <c r="B145" s="53" t="s">
        <v>65</v>
      </c>
      <c r="C145" s="53" t="s">
        <v>66</v>
      </c>
      <c r="D145" s="52" t="s">
        <v>65</v>
      </c>
      <c r="E145" s="53" t="s">
        <v>66</v>
      </c>
      <c r="F145" s="52" t="s">
        <v>65</v>
      </c>
      <c r="G145" s="53" t="s">
        <v>66</v>
      </c>
      <c r="H145" s="52" t="s">
        <v>65</v>
      </c>
      <c r="I145" s="53" t="s">
        <v>66</v>
      </c>
      <c r="J145" s="52" t="s">
        <v>65</v>
      </c>
      <c r="K145" s="53" t="s">
        <v>66</v>
      </c>
      <c r="L145" s="52" t="s">
        <v>65</v>
      </c>
      <c r="M145" s="53" t="s">
        <v>66</v>
      </c>
      <c r="N145" s="52" t="s">
        <v>65</v>
      </c>
      <c r="O145" s="53" t="s">
        <v>66</v>
      </c>
      <c r="P145" s="52" t="s">
        <v>65</v>
      </c>
      <c r="Q145" s="53" t="s">
        <v>66</v>
      </c>
      <c r="R145" s="67" t="s">
        <v>65</v>
      </c>
      <c r="S145" s="68" t="s">
        <v>66</v>
      </c>
    </row>
    <row r="146" spans="1:19" ht="12.75">
      <c r="A146" s="1" t="s">
        <v>1</v>
      </c>
      <c r="B146" s="76">
        <v>117</v>
      </c>
      <c r="C146" s="76">
        <v>112</v>
      </c>
      <c r="D146" s="76">
        <v>3</v>
      </c>
      <c r="E146" s="76">
        <v>3</v>
      </c>
      <c r="F146" s="76">
        <v>96</v>
      </c>
      <c r="G146" s="76">
        <v>63</v>
      </c>
      <c r="H146" s="76">
        <v>889</v>
      </c>
      <c r="I146" s="76">
        <v>838</v>
      </c>
      <c r="J146" s="76">
        <v>376</v>
      </c>
      <c r="K146" s="76">
        <v>299</v>
      </c>
      <c r="L146" s="76">
        <f>SUM(L148,L150,L152,L154)</f>
        <v>0</v>
      </c>
      <c r="M146" s="76">
        <v>0</v>
      </c>
      <c r="N146" s="76">
        <v>84</v>
      </c>
      <c r="O146" s="76">
        <v>113</v>
      </c>
      <c r="P146" s="76">
        <v>13</v>
      </c>
      <c r="Q146" s="77">
        <v>14</v>
      </c>
      <c r="R146" s="75">
        <f>SUM(B146+D146+F146+H146+J146+L146+N146+P146)</f>
        <v>1578</v>
      </c>
      <c r="S146" s="75">
        <f>SUM(C146+E146+G146+I146+K146+M146+O146+Q146)</f>
        <v>1442</v>
      </c>
    </row>
    <row r="147" spans="1:19" ht="12.75">
      <c r="A147" s="1" t="s">
        <v>59</v>
      </c>
      <c r="B147" s="76">
        <v>109</v>
      </c>
      <c r="C147" s="76">
        <v>93</v>
      </c>
      <c r="D147" s="76">
        <f>SUM(D149,D151,D153)</f>
        <v>0</v>
      </c>
      <c r="E147" s="76">
        <v>0</v>
      </c>
      <c r="F147" s="76">
        <v>19</v>
      </c>
      <c r="G147" s="76">
        <v>16</v>
      </c>
      <c r="H147" s="76">
        <v>557</v>
      </c>
      <c r="I147" s="76">
        <v>478</v>
      </c>
      <c r="J147" s="76">
        <v>309</v>
      </c>
      <c r="K147" s="76">
        <v>261</v>
      </c>
      <c r="L147" s="76">
        <f>SUM(L149,L151,L153)</f>
        <v>0</v>
      </c>
      <c r="M147" s="76">
        <v>0</v>
      </c>
      <c r="N147" s="76">
        <f>SUM(N149,N151,N153)</f>
        <v>0</v>
      </c>
      <c r="O147" s="76">
        <v>0</v>
      </c>
      <c r="P147" s="76">
        <v>12</v>
      </c>
      <c r="Q147" s="77">
        <v>13</v>
      </c>
      <c r="R147" s="75">
        <f aca="true" t="shared" si="20" ref="R147:S154">SUM(B147+D147+F147+H147+J147+L147+N147+P147)</f>
        <v>1006</v>
      </c>
      <c r="S147" s="75">
        <f t="shared" si="20"/>
        <v>861</v>
      </c>
    </row>
    <row r="148" spans="1:19" ht="12.75">
      <c r="A148" s="1" t="s">
        <v>3</v>
      </c>
      <c r="B148" s="76">
        <v>87</v>
      </c>
      <c r="C148" s="76">
        <v>87</v>
      </c>
      <c r="D148" s="76">
        <v>3</v>
      </c>
      <c r="E148" s="76">
        <v>2</v>
      </c>
      <c r="F148" s="76">
        <v>59</v>
      </c>
      <c r="G148" s="76">
        <v>42</v>
      </c>
      <c r="H148" s="76">
        <v>601</v>
      </c>
      <c r="I148" s="76">
        <v>566</v>
      </c>
      <c r="J148" s="76">
        <v>150</v>
      </c>
      <c r="K148" s="76">
        <v>138</v>
      </c>
      <c r="L148" s="76">
        <v>0</v>
      </c>
      <c r="M148" s="76">
        <v>0</v>
      </c>
      <c r="N148" s="76">
        <v>0</v>
      </c>
      <c r="O148" s="76">
        <v>0</v>
      </c>
      <c r="P148" s="76">
        <v>12</v>
      </c>
      <c r="Q148" s="77">
        <v>13</v>
      </c>
      <c r="R148" s="75">
        <f t="shared" si="20"/>
        <v>912</v>
      </c>
      <c r="S148" s="75">
        <f t="shared" si="20"/>
        <v>848</v>
      </c>
    </row>
    <row r="149" spans="1:19" ht="12.75">
      <c r="A149" s="1" t="s">
        <v>59</v>
      </c>
      <c r="B149" s="76">
        <v>87</v>
      </c>
      <c r="C149" s="76">
        <v>75</v>
      </c>
      <c r="D149" s="77">
        <v>0</v>
      </c>
      <c r="E149" s="76">
        <v>0</v>
      </c>
      <c r="F149" s="76">
        <v>16</v>
      </c>
      <c r="G149" s="76">
        <v>12</v>
      </c>
      <c r="H149" s="76">
        <v>453</v>
      </c>
      <c r="I149" s="76">
        <v>392</v>
      </c>
      <c r="J149" s="76">
        <v>138</v>
      </c>
      <c r="K149" s="76">
        <v>127</v>
      </c>
      <c r="L149" s="76">
        <v>0</v>
      </c>
      <c r="M149" s="76">
        <v>0</v>
      </c>
      <c r="N149" s="76">
        <v>0</v>
      </c>
      <c r="O149" s="76">
        <v>0</v>
      </c>
      <c r="P149" s="76">
        <v>12</v>
      </c>
      <c r="Q149" s="76">
        <v>13</v>
      </c>
      <c r="R149" s="75">
        <f t="shared" si="20"/>
        <v>706</v>
      </c>
      <c r="S149" s="75">
        <f t="shared" si="20"/>
        <v>619</v>
      </c>
    </row>
    <row r="150" spans="1:19" ht="12.75">
      <c r="A150" s="1" t="s">
        <v>4</v>
      </c>
      <c r="B150" s="76">
        <v>0</v>
      </c>
      <c r="C150" s="76">
        <v>0</v>
      </c>
      <c r="D150" s="77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5">
        <f t="shared" si="20"/>
        <v>0</v>
      </c>
      <c r="S150" s="75">
        <f t="shared" si="20"/>
        <v>0</v>
      </c>
    </row>
    <row r="151" spans="1:19" ht="12.75">
      <c r="A151" s="1" t="s">
        <v>59</v>
      </c>
      <c r="B151" s="76">
        <v>0</v>
      </c>
      <c r="C151" s="76">
        <v>0</v>
      </c>
      <c r="D151" s="77">
        <v>0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5">
        <f t="shared" si="20"/>
        <v>0</v>
      </c>
      <c r="S151" s="75">
        <f t="shared" si="20"/>
        <v>0</v>
      </c>
    </row>
    <row r="152" spans="1:19" ht="12.75">
      <c r="A152" s="1" t="s">
        <v>5</v>
      </c>
      <c r="B152" s="76">
        <v>30</v>
      </c>
      <c r="C152" s="76">
        <v>25</v>
      </c>
      <c r="D152" s="77">
        <v>0</v>
      </c>
      <c r="E152" s="76">
        <v>1</v>
      </c>
      <c r="F152" s="76">
        <v>37</v>
      </c>
      <c r="G152" s="76">
        <v>21</v>
      </c>
      <c r="H152" s="76">
        <v>288</v>
      </c>
      <c r="I152" s="76">
        <v>272</v>
      </c>
      <c r="J152" s="76">
        <v>226</v>
      </c>
      <c r="K152" s="76">
        <v>161</v>
      </c>
      <c r="L152" s="76">
        <v>0</v>
      </c>
      <c r="M152" s="76">
        <v>0</v>
      </c>
      <c r="N152" s="76">
        <v>84</v>
      </c>
      <c r="O152" s="76">
        <v>113</v>
      </c>
      <c r="P152" s="76">
        <v>1</v>
      </c>
      <c r="Q152" s="76">
        <v>1</v>
      </c>
      <c r="R152" s="75">
        <f t="shared" si="20"/>
        <v>666</v>
      </c>
      <c r="S152" s="75">
        <f t="shared" si="20"/>
        <v>594</v>
      </c>
    </row>
    <row r="153" spans="1:19" ht="12.75">
      <c r="A153" s="1" t="s">
        <v>59</v>
      </c>
      <c r="B153" s="76">
        <v>22</v>
      </c>
      <c r="C153" s="76">
        <v>18</v>
      </c>
      <c r="D153" s="77">
        <v>0</v>
      </c>
      <c r="E153" s="76">
        <v>0</v>
      </c>
      <c r="F153" s="76">
        <v>3</v>
      </c>
      <c r="G153" s="76">
        <v>4</v>
      </c>
      <c r="H153" s="76">
        <v>104</v>
      </c>
      <c r="I153" s="76">
        <v>86</v>
      </c>
      <c r="J153" s="76">
        <v>171</v>
      </c>
      <c r="K153" s="76">
        <v>134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5">
        <f t="shared" si="20"/>
        <v>300</v>
      </c>
      <c r="S153" s="75">
        <f t="shared" si="20"/>
        <v>242</v>
      </c>
    </row>
    <row r="154" spans="1:19" ht="12.75">
      <c r="A154" s="1" t="s">
        <v>6</v>
      </c>
      <c r="B154" s="76">
        <v>0</v>
      </c>
      <c r="C154" s="76">
        <v>0</v>
      </c>
      <c r="D154" s="77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5">
        <f t="shared" si="20"/>
        <v>0</v>
      </c>
      <c r="S154" s="75">
        <f t="shared" si="20"/>
        <v>0</v>
      </c>
    </row>
    <row r="157" spans="1:19" ht="12.75">
      <c r="A157" s="111" t="s">
        <v>69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</row>
    <row r="158" spans="1:19" ht="28.5" customHeight="1">
      <c r="A158" s="3"/>
      <c r="B158" s="104" t="s">
        <v>41</v>
      </c>
      <c r="C158" s="104"/>
      <c r="D158" s="110" t="s">
        <v>7</v>
      </c>
      <c r="E158" s="106"/>
      <c r="F158" s="105" t="s">
        <v>8</v>
      </c>
      <c r="G158" s="106"/>
      <c r="H158" s="105" t="s">
        <v>46</v>
      </c>
      <c r="I158" s="106"/>
      <c r="J158" s="105" t="s">
        <v>50</v>
      </c>
      <c r="K158" s="106"/>
      <c r="L158" s="105" t="s">
        <v>47</v>
      </c>
      <c r="M158" s="106"/>
      <c r="N158" s="105" t="s">
        <v>9</v>
      </c>
      <c r="O158" s="106"/>
      <c r="P158" s="105" t="s">
        <v>10</v>
      </c>
      <c r="Q158" s="106"/>
      <c r="R158" s="107" t="s">
        <v>11</v>
      </c>
      <c r="S158" s="108"/>
    </row>
    <row r="159" spans="1:19" ht="33.75">
      <c r="A159" s="70"/>
      <c r="B159" s="53" t="s">
        <v>76</v>
      </c>
      <c r="C159" s="53" t="s">
        <v>77</v>
      </c>
      <c r="D159" s="52" t="s">
        <v>76</v>
      </c>
      <c r="E159" s="53" t="s">
        <v>77</v>
      </c>
      <c r="F159" s="52" t="s">
        <v>76</v>
      </c>
      <c r="G159" s="53" t="s">
        <v>77</v>
      </c>
      <c r="H159" s="52" t="s">
        <v>76</v>
      </c>
      <c r="I159" s="53" t="s">
        <v>77</v>
      </c>
      <c r="J159" s="52" t="s">
        <v>76</v>
      </c>
      <c r="K159" s="53" t="s">
        <v>77</v>
      </c>
      <c r="L159" s="52" t="s">
        <v>76</v>
      </c>
      <c r="M159" s="53" t="s">
        <v>77</v>
      </c>
      <c r="N159" s="52" t="s">
        <v>76</v>
      </c>
      <c r="O159" s="53" t="s">
        <v>77</v>
      </c>
      <c r="P159" s="52" t="s">
        <v>76</v>
      </c>
      <c r="Q159" s="53" t="s">
        <v>77</v>
      </c>
      <c r="R159" s="67" t="s">
        <v>76</v>
      </c>
      <c r="S159" s="68" t="s">
        <v>77</v>
      </c>
    </row>
    <row r="160" spans="1:19" ht="12.75">
      <c r="A160" s="1" t="s">
        <v>1</v>
      </c>
      <c r="B160" s="76">
        <v>105</v>
      </c>
      <c r="C160" s="76">
        <v>90</v>
      </c>
      <c r="D160" s="76">
        <v>3</v>
      </c>
      <c r="E160" s="76">
        <v>4</v>
      </c>
      <c r="F160" s="76">
        <v>56</v>
      </c>
      <c r="G160" s="76">
        <v>42</v>
      </c>
      <c r="H160" s="76">
        <v>778</v>
      </c>
      <c r="I160" s="76">
        <v>663</v>
      </c>
      <c r="J160" s="76">
        <v>271</v>
      </c>
      <c r="K160" s="76">
        <v>252</v>
      </c>
      <c r="L160" s="76">
        <v>0</v>
      </c>
      <c r="M160" s="76">
        <v>22</v>
      </c>
      <c r="N160" s="76">
        <v>112</v>
      </c>
      <c r="O160" s="76">
        <v>128</v>
      </c>
      <c r="P160" s="76">
        <v>14</v>
      </c>
      <c r="Q160" s="77">
        <v>12</v>
      </c>
      <c r="R160" s="75">
        <f>SUM(B160+D160+F160+H160+J160+L160+N160+P160)</f>
        <v>1339</v>
      </c>
      <c r="S160" s="75">
        <f>SUM(C160+E160+G160+I160+K160+M160+O160+Q160)</f>
        <v>1213</v>
      </c>
    </row>
    <row r="161" spans="1:19" ht="12.75">
      <c r="A161" s="1" t="s">
        <v>59</v>
      </c>
      <c r="B161" s="76">
        <v>89</v>
      </c>
      <c r="C161" s="76">
        <v>69</v>
      </c>
      <c r="D161" s="76">
        <v>0</v>
      </c>
      <c r="E161" s="76">
        <v>0</v>
      </c>
      <c r="F161" s="76">
        <v>9</v>
      </c>
      <c r="G161" s="76">
        <v>6</v>
      </c>
      <c r="H161" s="76">
        <v>478</v>
      </c>
      <c r="I161" s="76">
        <v>416</v>
      </c>
      <c r="J161" s="76">
        <v>227</v>
      </c>
      <c r="K161" s="76">
        <v>198</v>
      </c>
      <c r="L161" s="76">
        <v>0</v>
      </c>
      <c r="M161" s="76">
        <v>21</v>
      </c>
      <c r="N161" s="76">
        <v>0</v>
      </c>
      <c r="O161" s="76">
        <v>0</v>
      </c>
      <c r="P161" s="76">
        <v>13</v>
      </c>
      <c r="Q161" s="77">
        <v>12</v>
      </c>
      <c r="R161" s="75">
        <f aca="true" t="shared" si="21" ref="R161:R168">SUM(B161+D161+F161+H161+J161+L161+N161+P161)</f>
        <v>816</v>
      </c>
      <c r="S161" s="75">
        <f aca="true" t="shared" si="22" ref="S161:S168">SUM(C161+E161+G161+I161+K161+M161+O161+Q161)</f>
        <v>722</v>
      </c>
    </row>
    <row r="162" spans="1:19" ht="12.75">
      <c r="A162" s="1" t="s">
        <v>3</v>
      </c>
      <c r="B162" s="76">
        <v>85</v>
      </c>
      <c r="C162" s="76">
        <v>63</v>
      </c>
      <c r="D162" s="76">
        <v>1</v>
      </c>
      <c r="E162" s="76">
        <v>4</v>
      </c>
      <c r="F162" s="76">
        <v>35</v>
      </c>
      <c r="G162" s="76">
        <v>27</v>
      </c>
      <c r="H162" s="76">
        <v>537</v>
      </c>
      <c r="I162" s="76">
        <v>453</v>
      </c>
      <c r="J162" s="76">
        <v>132</v>
      </c>
      <c r="K162" s="76">
        <v>126</v>
      </c>
      <c r="L162" s="76">
        <v>0</v>
      </c>
      <c r="M162" s="76">
        <v>19</v>
      </c>
      <c r="N162" s="76">
        <v>0</v>
      </c>
      <c r="O162" s="76">
        <v>0</v>
      </c>
      <c r="P162" s="76">
        <v>13</v>
      </c>
      <c r="Q162" s="77">
        <v>12</v>
      </c>
      <c r="R162" s="75">
        <f t="shared" si="21"/>
        <v>803</v>
      </c>
      <c r="S162" s="75">
        <f t="shared" si="22"/>
        <v>704</v>
      </c>
    </row>
    <row r="163" spans="1:19" ht="12.75">
      <c r="A163" s="1" t="s">
        <v>59</v>
      </c>
      <c r="B163" s="76">
        <v>73</v>
      </c>
      <c r="C163" s="76">
        <v>50</v>
      </c>
      <c r="D163" s="76">
        <v>0</v>
      </c>
      <c r="E163" s="76">
        <v>0</v>
      </c>
      <c r="F163" s="76">
        <v>7</v>
      </c>
      <c r="G163" s="76">
        <v>5</v>
      </c>
      <c r="H163" s="76">
        <v>389</v>
      </c>
      <c r="I163" s="76">
        <v>337</v>
      </c>
      <c r="J163" s="76">
        <v>121</v>
      </c>
      <c r="K163" s="76">
        <v>108</v>
      </c>
      <c r="L163" s="76">
        <v>0</v>
      </c>
      <c r="M163" s="76">
        <v>18</v>
      </c>
      <c r="N163" s="76">
        <v>0</v>
      </c>
      <c r="O163" s="76">
        <v>0</v>
      </c>
      <c r="P163" s="76">
        <v>13</v>
      </c>
      <c r="Q163" s="77">
        <v>12</v>
      </c>
      <c r="R163" s="75">
        <f t="shared" si="21"/>
        <v>603</v>
      </c>
      <c r="S163" s="75">
        <f t="shared" si="22"/>
        <v>530</v>
      </c>
    </row>
    <row r="164" spans="1:19" ht="12.75">
      <c r="A164" s="1" t="s">
        <v>4</v>
      </c>
      <c r="B164" s="76">
        <v>0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7">
        <v>0</v>
      </c>
      <c r="R164" s="75">
        <f t="shared" si="21"/>
        <v>0</v>
      </c>
      <c r="S164" s="75">
        <f t="shared" si="22"/>
        <v>0</v>
      </c>
    </row>
    <row r="165" spans="1:19" ht="12.75">
      <c r="A165" s="1" t="s">
        <v>59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21"/>
        <v>0</v>
      </c>
      <c r="S165" s="75">
        <f t="shared" si="22"/>
        <v>0</v>
      </c>
    </row>
    <row r="166" spans="1:19" ht="12.75">
      <c r="A166" s="1" t="s">
        <v>5</v>
      </c>
      <c r="B166" s="76">
        <v>20</v>
      </c>
      <c r="C166" s="76">
        <v>27</v>
      </c>
      <c r="D166" s="76">
        <v>2</v>
      </c>
      <c r="E166" s="76">
        <v>0</v>
      </c>
      <c r="F166" s="76">
        <v>21</v>
      </c>
      <c r="G166" s="76">
        <v>15</v>
      </c>
      <c r="H166" s="76">
        <v>241</v>
      </c>
      <c r="I166" s="76">
        <v>210</v>
      </c>
      <c r="J166" s="76">
        <v>139</v>
      </c>
      <c r="K166" s="76">
        <v>126</v>
      </c>
      <c r="L166" s="76">
        <v>0</v>
      </c>
      <c r="M166" s="76">
        <v>3</v>
      </c>
      <c r="N166" s="76">
        <v>112</v>
      </c>
      <c r="O166" s="76">
        <v>128</v>
      </c>
      <c r="P166" s="76">
        <v>1</v>
      </c>
      <c r="Q166" s="77">
        <v>0</v>
      </c>
      <c r="R166" s="75">
        <f t="shared" si="21"/>
        <v>536</v>
      </c>
      <c r="S166" s="75">
        <f t="shared" si="22"/>
        <v>509</v>
      </c>
    </row>
    <row r="167" spans="1:19" ht="12.75">
      <c r="A167" s="1" t="s">
        <v>59</v>
      </c>
      <c r="B167" s="76">
        <v>16</v>
      </c>
      <c r="C167" s="76">
        <v>19</v>
      </c>
      <c r="D167" s="76">
        <v>0</v>
      </c>
      <c r="E167" s="76">
        <v>0</v>
      </c>
      <c r="F167" s="76">
        <v>2</v>
      </c>
      <c r="G167" s="76">
        <v>1</v>
      </c>
      <c r="H167" s="76">
        <v>89</v>
      </c>
      <c r="I167" s="76">
        <v>79</v>
      </c>
      <c r="J167" s="76">
        <v>106</v>
      </c>
      <c r="K167" s="76">
        <v>90</v>
      </c>
      <c r="L167" s="76">
        <v>0</v>
      </c>
      <c r="M167" s="76">
        <v>3</v>
      </c>
      <c r="N167" s="76">
        <v>0</v>
      </c>
      <c r="O167" s="76">
        <v>0</v>
      </c>
      <c r="P167" s="76">
        <v>0</v>
      </c>
      <c r="Q167" s="77">
        <v>0</v>
      </c>
      <c r="R167" s="75">
        <f t="shared" si="21"/>
        <v>213</v>
      </c>
      <c r="S167" s="75">
        <f t="shared" si="22"/>
        <v>192</v>
      </c>
    </row>
    <row r="168" spans="1:19" ht="12.75">
      <c r="A168" s="1" t="s">
        <v>6</v>
      </c>
      <c r="B168" s="76">
        <v>0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7">
        <v>0</v>
      </c>
      <c r="R168" s="75">
        <f t="shared" si="21"/>
        <v>0</v>
      </c>
      <c r="S168" s="75">
        <f t="shared" si="22"/>
        <v>0</v>
      </c>
    </row>
    <row r="171" spans="1:19" ht="12.75">
      <c r="A171" s="111" t="s">
        <v>69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3"/>
    </row>
    <row r="172" spans="1:19" ht="19.5" customHeight="1">
      <c r="A172" s="3"/>
      <c r="B172" s="104" t="s">
        <v>85</v>
      </c>
      <c r="C172" s="104"/>
      <c r="D172" s="110" t="s">
        <v>7</v>
      </c>
      <c r="E172" s="106"/>
      <c r="F172" s="105" t="s">
        <v>8</v>
      </c>
      <c r="G172" s="106"/>
      <c r="H172" s="105" t="s">
        <v>46</v>
      </c>
      <c r="I172" s="106"/>
      <c r="J172" s="105" t="s">
        <v>50</v>
      </c>
      <c r="K172" s="106"/>
      <c r="L172" s="105" t="s">
        <v>47</v>
      </c>
      <c r="M172" s="106"/>
      <c r="N172" s="105" t="s">
        <v>9</v>
      </c>
      <c r="O172" s="106"/>
      <c r="P172" s="105" t="s">
        <v>10</v>
      </c>
      <c r="Q172" s="106"/>
      <c r="R172" s="107" t="s">
        <v>11</v>
      </c>
      <c r="S172" s="108"/>
    </row>
    <row r="173" spans="1:19" ht="33.75">
      <c r="A173" s="70"/>
      <c r="B173" s="53" t="s">
        <v>78</v>
      </c>
      <c r="C173" s="53" t="s">
        <v>79</v>
      </c>
      <c r="D173" s="53" t="s">
        <v>78</v>
      </c>
      <c r="E173" s="53" t="s">
        <v>79</v>
      </c>
      <c r="F173" s="53" t="s">
        <v>78</v>
      </c>
      <c r="G173" s="53" t="s">
        <v>79</v>
      </c>
      <c r="H173" s="53" t="s">
        <v>78</v>
      </c>
      <c r="I173" s="53" t="s">
        <v>79</v>
      </c>
      <c r="J173" s="53" t="s">
        <v>78</v>
      </c>
      <c r="K173" s="53" t="s">
        <v>79</v>
      </c>
      <c r="L173" s="53" t="s">
        <v>78</v>
      </c>
      <c r="M173" s="53" t="s">
        <v>79</v>
      </c>
      <c r="N173" s="53" t="s">
        <v>78</v>
      </c>
      <c r="O173" s="53" t="s">
        <v>79</v>
      </c>
      <c r="P173" s="53" t="s">
        <v>78</v>
      </c>
      <c r="Q173" s="53" t="s">
        <v>79</v>
      </c>
      <c r="R173" s="68" t="s">
        <v>78</v>
      </c>
      <c r="S173" s="68" t="s">
        <v>79</v>
      </c>
    </row>
    <row r="174" spans="1:19" ht="12.75">
      <c r="A174" s="1" t="s">
        <v>1</v>
      </c>
      <c r="B174" s="76">
        <v>82</v>
      </c>
      <c r="C174" s="76">
        <v>62</v>
      </c>
      <c r="D174" s="76">
        <v>1</v>
      </c>
      <c r="E174" s="76">
        <v>2</v>
      </c>
      <c r="F174" s="76">
        <v>25</v>
      </c>
      <c r="G174" s="76">
        <v>20</v>
      </c>
      <c r="H174" s="76">
        <v>598</v>
      </c>
      <c r="I174" s="76">
        <v>531</v>
      </c>
      <c r="J174" s="76">
        <v>221</v>
      </c>
      <c r="K174" s="76">
        <v>232</v>
      </c>
      <c r="L174" s="76">
        <v>22</v>
      </c>
      <c r="M174" s="76">
        <v>47</v>
      </c>
      <c r="N174" s="76">
        <v>114</v>
      </c>
      <c r="O174" s="76">
        <v>113</v>
      </c>
      <c r="P174" s="76">
        <v>12</v>
      </c>
      <c r="Q174" s="77">
        <v>12</v>
      </c>
      <c r="R174" s="75">
        <f>SUM(B174+D174+F174+H174+J174+L174+N174+P174)</f>
        <v>1075</v>
      </c>
      <c r="S174" s="75">
        <f>SUM(C174+E174+G174+I174+K174+M174+O174+Q174)</f>
        <v>1019</v>
      </c>
    </row>
    <row r="175" spans="1:19" ht="12.75">
      <c r="A175" s="1" t="s">
        <v>59</v>
      </c>
      <c r="B175" s="76">
        <v>64</v>
      </c>
      <c r="C175" s="76">
        <v>54</v>
      </c>
      <c r="D175" s="76">
        <v>0</v>
      </c>
      <c r="E175" s="76">
        <v>0</v>
      </c>
      <c r="F175" s="76">
        <v>3</v>
      </c>
      <c r="G175" s="76">
        <v>2</v>
      </c>
      <c r="H175" s="76">
        <v>391</v>
      </c>
      <c r="I175" s="76">
        <v>336</v>
      </c>
      <c r="J175" s="76">
        <v>177</v>
      </c>
      <c r="K175" s="76">
        <v>167</v>
      </c>
      <c r="L175" s="76">
        <v>21</v>
      </c>
      <c r="M175" s="76">
        <v>46</v>
      </c>
      <c r="N175" s="76">
        <v>0</v>
      </c>
      <c r="O175" s="76">
        <v>0</v>
      </c>
      <c r="P175" s="76">
        <v>12</v>
      </c>
      <c r="Q175" s="77">
        <v>12</v>
      </c>
      <c r="R175" s="75">
        <f aca="true" t="shared" si="23" ref="R175:S182">SUM(B175+D175+F175+H175+J175+L175+N175+P175)</f>
        <v>668</v>
      </c>
      <c r="S175" s="75">
        <f t="shared" si="23"/>
        <v>617</v>
      </c>
    </row>
    <row r="176" spans="1:19" ht="12.75">
      <c r="A176" s="1" t="s">
        <v>3</v>
      </c>
      <c r="B176" s="76">
        <v>57</v>
      </c>
      <c r="C176" s="76">
        <v>38</v>
      </c>
      <c r="D176" s="76">
        <v>1</v>
      </c>
      <c r="E176" s="76">
        <v>1</v>
      </c>
      <c r="F176" s="76">
        <v>19</v>
      </c>
      <c r="G176" s="76">
        <v>17</v>
      </c>
      <c r="H176" s="76">
        <v>421</v>
      </c>
      <c r="I176" s="76">
        <v>377</v>
      </c>
      <c r="J176" s="76">
        <v>112</v>
      </c>
      <c r="K176" s="76">
        <v>102</v>
      </c>
      <c r="L176" s="76">
        <v>21</v>
      </c>
      <c r="M176" s="76">
        <v>40</v>
      </c>
      <c r="N176" s="76">
        <v>0</v>
      </c>
      <c r="O176" s="76">
        <v>0</v>
      </c>
      <c r="P176" s="76">
        <v>12</v>
      </c>
      <c r="Q176" s="77">
        <v>12</v>
      </c>
      <c r="R176" s="75">
        <f t="shared" si="23"/>
        <v>643</v>
      </c>
      <c r="S176" s="75">
        <f t="shared" si="23"/>
        <v>587</v>
      </c>
    </row>
    <row r="177" spans="1:19" ht="12.75">
      <c r="A177" s="1" t="s">
        <v>59</v>
      </c>
      <c r="B177" s="76">
        <v>46</v>
      </c>
      <c r="C177" s="76">
        <v>35</v>
      </c>
      <c r="D177" s="76">
        <v>0</v>
      </c>
      <c r="E177" s="76">
        <v>0</v>
      </c>
      <c r="F177" s="76">
        <v>3</v>
      </c>
      <c r="G177" s="76">
        <v>2</v>
      </c>
      <c r="H177" s="76">
        <v>316</v>
      </c>
      <c r="I177" s="76">
        <v>273</v>
      </c>
      <c r="J177" s="76">
        <v>100</v>
      </c>
      <c r="K177" s="76">
        <v>87</v>
      </c>
      <c r="L177" s="76">
        <v>20</v>
      </c>
      <c r="M177" s="76">
        <v>39</v>
      </c>
      <c r="N177" s="76">
        <v>0</v>
      </c>
      <c r="O177" s="76">
        <v>0</v>
      </c>
      <c r="P177" s="76">
        <v>12</v>
      </c>
      <c r="Q177" s="77">
        <v>12</v>
      </c>
      <c r="R177" s="75">
        <f t="shared" si="23"/>
        <v>497</v>
      </c>
      <c r="S177" s="75">
        <f t="shared" si="23"/>
        <v>448</v>
      </c>
    </row>
    <row r="178" spans="1:19" ht="12.75">
      <c r="A178" s="1" t="s">
        <v>4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7">
        <v>0</v>
      </c>
      <c r="R178" s="75">
        <f t="shared" si="23"/>
        <v>0</v>
      </c>
      <c r="S178" s="75">
        <f t="shared" si="23"/>
        <v>0</v>
      </c>
    </row>
    <row r="179" spans="1:19" ht="12.75">
      <c r="A179" s="1" t="s">
        <v>59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7">
        <v>0</v>
      </c>
      <c r="R179" s="75">
        <f t="shared" si="23"/>
        <v>0</v>
      </c>
      <c r="S179" s="75">
        <f t="shared" si="23"/>
        <v>0</v>
      </c>
    </row>
    <row r="180" spans="1:19" ht="12.75">
      <c r="A180" s="1" t="s">
        <v>5</v>
      </c>
      <c r="B180" s="76">
        <v>25</v>
      </c>
      <c r="C180" s="76">
        <v>24</v>
      </c>
      <c r="D180" s="76">
        <v>0</v>
      </c>
      <c r="E180" s="76">
        <v>1</v>
      </c>
      <c r="F180" s="76">
        <v>6</v>
      </c>
      <c r="G180" s="76">
        <v>3</v>
      </c>
      <c r="H180" s="76">
        <v>177</v>
      </c>
      <c r="I180" s="76">
        <v>154</v>
      </c>
      <c r="J180" s="76">
        <v>109</v>
      </c>
      <c r="K180" s="76">
        <v>130</v>
      </c>
      <c r="L180" s="76">
        <v>1</v>
      </c>
      <c r="M180" s="76">
        <v>7</v>
      </c>
      <c r="N180" s="76">
        <v>114</v>
      </c>
      <c r="O180" s="76">
        <v>113</v>
      </c>
      <c r="P180" s="76">
        <v>0</v>
      </c>
      <c r="Q180" s="77">
        <v>0</v>
      </c>
      <c r="R180" s="75">
        <f t="shared" si="23"/>
        <v>432</v>
      </c>
      <c r="S180" s="75">
        <f t="shared" si="23"/>
        <v>432</v>
      </c>
    </row>
    <row r="181" spans="1:19" ht="12.75">
      <c r="A181" s="1" t="s">
        <v>59</v>
      </c>
      <c r="B181" s="76">
        <v>18</v>
      </c>
      <c r="C181" s="76">
        <v>19</v>
      </c>
      <c r="D181" s="76">
        <v>0</v>
      </c>
      <c r="E181" s="76">
        <v>0</v>
      </c>
      <c r="F181" s="76">
        <v>0</v>
      </c>
      <c r="G181" s="76">
        <v>0</v>
      </c>
      <c r="H181" s="76">
        <v>75</v>
      </c>
      <c r="I181" s="76">
        <v>63</v>
      </c>
      <c r="J181" s="76">
        <v>77</v>
      </c>
      <c r="K181" s="76">
        <v>80</v>
      </c>
      <c r="L181" s="76">
        <v>1</v>
      </c>
      <c r="M181" s="76">
        <v>7</v>
      </c>
      <c r="N181" s="76">
        <v>0</v>
      </c>
      <c r="O181" s="76">
        <v>0</v>
      </c>
      <c r="P181" s="76">
        <v>0</v>
      </c>
      <c r="Q181" s="77">
        <v>0</v>
      </c>
      <c r="R181" s="75">
        <f t="shared" si="23"/>
        <v>171</v>
      </c>
      <c r="S181" s="75">
        <f t="shared" si="23"/>
        <v>169</v>
      </c>
    </row>
    <row r="182" spans="1:19" ht="12.75">
      <c r="A182" s="1" t="s">
        <v>6</v>
      </c>
      <c r="B182" s="76">
        <v>0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5">
        <f t="shared" si="23"/>
        <v>0</v>
      </c>
      <c r="S182" s="75">
        <f t="shared" si="23"/>
        <v>0</v>
      </c>
    </row>
    <row r="185" spans="1:19" ht="12.75">
      <c r="A185" s="111" t="s">
        <v>69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3"/>
    </row>
    <row r="186" spans="1:19" ht="23.25" customHeight="1">
      <c r="A186" s="3"/>
      <c r="B186" s="104" t="s">
        <v>85</v>
      </c>
      <c r="C186" s="104"/>
      <c r="D186" s="110" t="s">
        <v>7</v>
      </c>
      <c r="E186" s="106"/>
      <c r="F186" s="105" t="s">
        <v>8</v>
      </c>
      <c r="G186" s="106"/>
      <c r="H186" s="105" t="s">
        <v>46</v>
      </c>
      <c r="I186" s="106"/>
      <c r="J186" s="105" t="s">
        <v>50</v>
      </c>
      <c r="K186" s="106"/>
      <c r="L186" s="105" t="s">
        <v>47</v>
      </c>
      <c r="M186" s="106"/>
      <c r="N186" s="105" t="s">
        <v>9</v>
      </c>
      <c r="O186" s="106"/>
      <c r="P186" s="105" t="s">
        <v>10</v>
      </c>
      <c r="Q186" s="106"/>
      <c r="R186" s="107" t="s">
        <v>11</v>
      </c>
      <c r="S186" s="108"/>
    </row>
    <row r="187" spans="1:19" ht="33.75">
      <c r="A187" s="70"/>
      <c r="B187" s="53" t="s">
        <v>80</v>
      </c>
      <c r="C187" s="53" t="s">
        <v>81</v>
      </c>
      <c r="D187" s="53" t="s">
        <v>80</v>
      </c>
      <c r="E187" s="53" t="s">
        <v>81</v>
      </c>
      <c r="F187" s="53" t="s">
        <v>80</v>
      </c>
      <c r="G187" s="53" t="s">
        <v>81</v>
      </c>
      <c r="H187" s="53" t="s">
        <v>80</v>
      </c>
      <c r="I187" s="53" t="s">
        <v>81</v>
      </c>
      <c r="J187" s="53" t="s">
        <v>80</v>
      </c>
      <c r="K187" s="53" t="s">
        <v>81</v>
      </c>
      <c r="L187" s="53" t="s">
        <v>80</v>
      </c>
      <c r="M187" s="53" t="s">
        <v>81</v>
      </c>
      <c r="N187" s="53" t="s">
        <v>80</v>
      </c>
      <c r="O187" s="53" t="s">
        <v>81</v>
      </c>
      <c r="P187" s="53" t="s">
        <v>80</v>
      </c>
      <c r="Q187" s="53" t="s">
        <v>81</v>
      </c>
      <c r="R187" s="68" t="s">
        <v>80</v>
      </c>
      <c r="S187" s="68" t="s">
        <v>81</v>
      </c>
    </row>
    <row r="188" spans="1:19" ht="12.75">
      <c r="A188" s="1" t="s">
        <v>1</v>
      </c>
      <c r="B188" s="76">
        <v>62</v>
      </c>
      <c r="C188" s="76">
        <v>48</v>
      </c>
      <c r="D188" s="76">
        <v>2</v>
      </c>
      <c r="E188" s="76">
        <v>0</v>
      </c>
      <c r="F188" s="76">
        <v>21</v>
      </c>
      <c r="G188" s="76">
        <v>0</v>
      </c>
      <c r="H188" s="76">
        <v>462</v>
      </c>
      <c r="I188" s="76">
        <v>451</v>
      </c>
      <c r="J188" s="76">
        <v>212</v>
      </c>
      <c r="K188" s="76">
        <v>214</v>
      </c>
      <c r="L188" s="76">
        <v>46</v>
      </c>
      <c r="M188" s="76">
        <v>80</v>
      </c>
      <c r="N188" s="76">
        <v>120</v>
      </c>
      <c r="O188" s="76">
        <v>225</v>
      </c>
      <c r="P188" s="76">
        <v>12</v>
      </c>
      <c r="Q188" s="77">
        <v>14</v>
      </c>
      <c r="R188" s="75">
        <f>SUM(B188+D188+F188+H188+J188+L188+N188+P188)</f>
        <v>937</v>
      </c>
      <c r="S188" s="75">
        <f>SUM(C188+E188+G188+I188+K188+M188+O188+Q188)</f>
        <v>1032</v>
      </c>
    </row>
    <row r="189" spans="1:19" ht="12.75">
      <c r="A189" s="1" t="s">
        <v>59</v>
      </c>
      <c r="B189" s="76">
        <v>52</v>
      </c>
      <c r="C189" s="76">
        <v>41</v>
      </c>
      <c r="D189" s="76">
        <v>0</v>
      </c>
      <c r="E189" s="76">
        <v>0</v>
      </c>
      <c r="F189" s="76">
        <v>1</v>
      </c>
      <c r="G189" s="76">
        <v>0</v>
      </c>
      <c r="H189" s="76">
        <v>284</v>
      </c>
      <c r="I189" s="76">
        <v>291</v>
      </c>
      <c r="J189" s="76">
        <v>153</v>
      </c>
      <c r="K189" s="76">
        <v>174</v>
      </c>
      <c r="L189" s="76">
        <v>45</v>
      </c>
      <c r="M189" s="76">
        <v>77</v>
      </c>
      <c r="N189" s="76">
        <v>0</v>
      </c>
      <c r="O189" s="76">
        <v>0</v>
      </c>
      <c r="P189" s="76">
        <v>11</v>
      </c>
      <c r="Q189" s="77">
        <v>14</v>
      </c>
      <c r="R189" s="75">
        <f aca="true" t="shared" si="24" ref="R189:R196">SUM(B189+D189+F189+H189+J189+L189+N189+P189)</f>
        <v>546</v>
      </c>
      <c r="S189" s="75">
        <f aca="true" t="shared" si="25" ref="S189:S196">SUM(C189+E189+G189+I189+K189+M189+O189+Q189)</f>
        <v>597</v>
      </c>
    </row>
    <row r="190" spans="1:19" ht="12.75">
      <c r="A190" s="1" t="s">
        <v>3</v>
      </c>
      <c r="B190" s="76">
        <v>39</v>
      </c>
      <c r="C190" s="76">
        <v>30</v>
      </c>
      <c r="D190" s="76">
        <v>2</v>
      </c>
      <c r="E190" s="76">
        <v>0</v>
      </c>
      <c r="F190" s="76">
        <v>18</v>
      </c>
      <c r="G190" s="76">
        <v>0</v>
      </c>
      <c r="H190" s="76">
        <v>347</v>
      </c>
      <c r="I190" s="76">
        <v>325</v>
      </c>
      <c r="J190" s="76">
        <v>86</v>
      </c>
      <c r="K190" s="76">
        <v>91</v>
      </c>
      <c r="L190" s="76">
        <v>39</v>
      </c>
      <c r="M190" s="76">
        <v>67</v>
      </c>
      <c r="N190" s="76">
        <v>0</v>
      </c>
      <c r="O190" s="76">
        <v>0</v>
      </c>
      <c r="P190" s="76">
        <v>11</v>
      </c>
      <c r="Q190" s="77">
        <v>14</v>
      </c>
      <c r="R190" s="75">
        <f t="shared" si="24"/>
        <v>542</v>
      </c>
      <c r="S190" s="75">
        <f t="shared" si="25"/>
        <v>527</v>
      </c>
    </row>
    <row r="191" spans="1:19" ht="12.75">
      <c r="A191" s="1" t="s">
        <v>59</v>
      </c>
      <c r="B191" s="76">
        <v>34</v>
      </c>
      <c r="C191" s="76">
        <v>27</v>
      </c>
      <c r="D191" s="76">
        <v>0</v>
      </c>
      <c r="E191" s="76">
        <v>0</v>
      </c>
      <c r="F191" s="76">
        <v>1</v>
      </c>
      <c r="G191" s="76">
        <v>0</v>
      </c>
      <c r="H191" s="76">
        <v>249</v>
      </c>
      <c r="I191" s="76">
        <v>243</v>
      </c>
      <c r="J191" s="76">
        <v>74</v>
      </c>
      <c r="K191" s="76">
        <v>81</v>
      </c>
      <c r="L191" s="76">
        <v>38</v>
      </c>
      <c r="M191" s="76">
        <v>65</v>
      </c>
      <c r="N191" s="76">
        <v>0</v>
      </c>
      <c r="O191" s="76">
        <v>0</v>
      </c>
      <c r="P191" s="76">
        <v>11</v>
      </c>
      <c r="Q191" s="77">
        <v>14</v>
      </c>
      <c r="R191" s="75">
        <f t="shared" si="24"/>
        <v>407</v>
      </c>
      <c r="S191" s="75">
        <f t="shared" si="25"/>
        <v>430</v>
      </c>
    </row>
    <row r="192" spans="1:19" ht="12.75">
      <c r="A192" s="1" t="s">
        <v>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7">
        <v>0</v>
      </c>
      <c r="R192" s="75">
        <f t="shared" si="24"/>
        <v>0</v>
      </c>
      <c r="S192" s="75">
        <f t="shared" si="25"/>
        <v>0</v>
      </c>
    </row>
    <row r="193" spans="1:19" ht="12.75">
      <c r="A193" s="1" t="s">
        <v>59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7">
        <v>0</v>
      </c>
      <c r="R193" s="75">
        <f t="shared" si="24"/>
        <v>0</v>
      </c>
      <c r="S193" s="75">
        <f t="shared" si="25"/>
        <v>0</v>
      </c>
    </row>
    <row r="194" spans="1:19" ht="12.75">
      <c r="A194" s="1" t="s">
        <v>5</v>
      </c>
      <c r="B194" s="76">
        <v>23</v>
      </c>
      <c r="C194" s="76">
        <v>18</v>
      </c>
      <c r="D194" s="76">
        <v>0</v>
      </c>
      <c r="E194" s="76">
        <v>0</v>
      </c>
      <c r="F194" s="76">
        <v>3</v>
      </c>
      <c r="G194" s="76">
        <v>0</v>
      </c>
      <c r="H194" s="76">
        <v>115</v>
      </c>
      <c r="I194" s="76">
        <v>126</v>
      </c>
      <c r="J194" s="76">
        <v>126</v>
      </c>
      <c r="K194" s="76">
        <v>123</v>
      </c>
      <c r="L194" s="76">
        <v>7</v>
      </c>
      <c r="M194" s="76">
        <v>13</v>
      </c>
      <c r="N194" s="76">
        <v>120</v>
      </c>
      <c r="O194" s="76">
        <v>225</v>
      </c>
      <c r="P194" s="76">
        <v>1</v>
      </c>
      <c r="Q194" s="77">
        <v>0</v>
      </c>
      <c r="R194" s="75">
        <f t="shared" si="24"/>
        <v>395</v>
      </c>
      <c r="S194" s="75">
        <f t="shared" si="25"/>
        <v>505</v>
      </c>
    </row>
    <row r="195" spans="1:19" ht="12.75">
      <c r="A195" s="1" t="s">
        <v>59</v>
      </c>
      <c r="B195" s="76">
        <v>18</v>
      </c>
      <c r="C195" s="76">
        <v>14</v>
      </c>
      <c r="D195" s="76">
        <v>0</v>
      </c>
      <c r="E195" s="76">
        <v>0</v>
      </c>
      <c r="F195" s="76">
        <v>0</v>
      </c>
      <c r="G195" s="76">
        <v>0</v>
      </c>
      <c r="H195" s="76">
        <v>35</v>
      </c>
      <c r="I195" s="76">
        <v>48</v>
      </c>
      <c r="J195" s="76">
        <v>79</v>
      </c>
      <c r="K195" s="76">
        <v>93</v>
      </c>
      <c r="L195" s="76">
        <v>7</v>
      </c>
      <c r="M195" s="76">
        <v>12</v>
      </c>
      <c r="N195" s="76">
        <v>0</v>
      </c>
      <c r="O195" s="76">
        <v>0</v>
      </c>
      <c r="P195" s="76">
        <v>0</v>
      </c>
      <c r="Q195" s="77">
        <v>0</v>
      </c>
      <c r="R195" s="75">
        <f t="shared" si="24"/>
        <v>139</v>
      </c>
      <c r="S195" s="75">
        <f t="shared" si="25"/>
        <v>167</v>
      </c>
    </row>
    <row r="196" spans="1:19" ht="12.75">
      <c r="A196" s="1" t="s">
        <v>6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5">
        <f t="shared" si="24"/>
        <v>0</v>
      </c>
      <c r="S196" s="75">
        <f t="shared" si="25"/>
        <v>0</v>
      </c>
    </row>
    <row r="199" spans="1:19" ht="12.75">
      <c r="A199" s="111" t="s">
        <v>69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</row>
    <row r="200" spans="1:19" ht="18" customHeight="1">
      <c r="A200" s="3"/>
      <c r="B200" s="104" t="s">
        <v>85</v>
      </c>
      <c r="C200" s="104"/>
      <c r="D200" s="110" t="s">
        <v>7</v>
      </c>
      <c r="E200" s="106"/>
      <c r="F200" s="105" t="s">
        <v>8</v>
      </c>
      <c r="G200" s="106"/>
      <c r="H200" s="105" t="s">
        <v>46</v>
      </c>
      <c r="I200" s="106"/>
      <c r="J200" s="105" t="s">
        <v>50</v>
      </c>
      <c r="K200" s="106"/>
      <c r="L200" s="105" t="s">
        <v>47</v>
      </c>
      <c r="M200" s="106"/>
      <c r="N200" s="105" t="s">
        <v>9</v>
      </c>
      <c r="O200" s="106"/>
      <c r="P200" s="105" t="s">
        <v>10</v>
      </c>
      <c r="Q200" s="106"/>
      <c r="R200" s="107" t="s">
        <v>11</v>
      </c>
      <c r="S200" s="108"/>
    </row>
    <row r="201" spans="1:19" ht="33.75">
      <c r="A201" s="70"/>
      <c r="B201" s="53" t="s">
        <v>82</v>
      </c>
      <c r="C201" s="53" t="s">
        <v>83</v>
      </c>
      <c r="D201" s="53" t="s">
        <v>82</v>
      </c>
      <c r="E201" s="53" t="s">
        <v>83</v>
      </c>
      <c r="F201" s="53" t="s">
        <v>82</v>
      </c>
      <c r="G201" s="53" t="s">
        <v>83</v>
      </c>
      <c r="H201" s="53" t="s">
        <v>82</v>
      </c>
      <c r="I201" s="53" t="s">
        <v>83</v>
      </c>
      <c r="J201" s="53" t="s">
        <v>82</v>
      </c>
      <c r="K201" s="53" t="s">
        <v>83</v>
      </c>
      <c r="L201" s="53" t="s">
        <v>82</v>
      </c>
      <c r="M201" s="53" t="s">
        <v>83</v>
      </c>
      <c r="N201" s="53" t="s">
        <v>82</v>
      </c>
      <c r="O201" s="53" t="s">
        <v>83</v>
      </c>
      <c r="P201" s="53" t="s">
        <v>82</v>
      </c>
      <c r="Q201" s="53" t="s">
        <v>83</v>
      </c>
      <c r="R201" s="68" t="s">
        <v>82</v>
      </c>
      <c r="S201" s="68" t="s">
        <v>83</v>
      </c>
    </row>
    <row r="202" spans="1:19" ht="12.75">
      <c r="A202" s="1" t="s">
        <v>1</v>
      </c>
      <c r="B202" s="76">
        <v>46</v>
      </c>
      <c r="C202" s="76">
        <v>55</v>
      </c>
      <c r="D202" s="76">
        <v>0</v>
      </c>
      <c r="E202" s="76">
        <v>0</v>
      </c>
      <c r="F202" s="76">
        <v>0</v>
      </c>
      <c r="G202" s="76">
        <v>0</v>
      </c>
      <c r="H202" s="76">
        <v>400</v>
      </c>
      <c r="I202" s="76">
        <v>401</v>
      </c>
      <c r="J202" s="76">
        <v>188</v>
      </c>
      <c r="K202" s="76">
        <v>213</v>
      </c>
      <c r="L202" s="76">
        <v>76</v>
      </c>
      <c r="M202" s="76">
        <v>121</v>
      </c>
      <c r="N202" s="76">
        <v>317</v>
      </c>
      <c r="O202" s="76">
        <v>345</v>
      </c>
      <c r="P202" s="76">
        <v>13</v>
      </c>
      <c r="Q202" s="77">
        <v>11</v>
      </c>
      <c r="R202" s="75">
        <f>SUM(B202+D202+F202+H202+J202+L202+N202+P202)</f>
        <v>1040</v>
      </c>
      <c r="S202" s="75">
        <f>SUM(C202+E202+G202+I202+K202+M202+O202+Q202)</f>
        <v>1146</v>
      </c>
    </row>
    <row r="203" spans="1:19" ht="12.75">
      <c r="A203" s="1" t="s">
        <v>59</v>
      </c>
      <c r="B203" s="76">
        <v>39</v>
      </c>
      <c r="C203" s="76">
        <v>47</v>
      </c>
      <c r="D203" s="76">
        <v>0</v>
      </c>
      <c r="E203" s="76">
        <v>0</v>
      </c>
      <c r="F203" s="76">
        <v>0</v>
      </c>
      <c r="G203" s="76">
        <v>0</v>
      </c>
      <c r="H203" s="76">
        <v>265</v>
      </c>
      <c r="I203" s="76">
        <v>286</v>
      </c>
      <c r="J203" s="76">
        <v>151</v>
      </c>
      <c r="K203" s="76">
        <v>163</v>
      </c>
      <c r="L203" s="76">
        <v>73</v>
      </c>
      <c r="M203" s="76">
        <v>113</v>
      </c>
      <c r="N203" s="76">
        <v>0</v>
      </c>
      <c r="O203" s="76">
        <v>0</v>
      </c>
      <c r="P203" s="76">
        <v>13</v>
      </c>
      <c r="Q203" s="77">
        <v>11</v>
      </c>
      <c r="R203" s="75">
        <f aca="true" t="shared" si="26" ref="R203:S210">SUM(B203+D203+F203+H203+J203+L203+N203+P203)</f>
        <v>541</v>
      </c>
      <c r="S203" s="75">
        <f t="shared" si="26"/>
        <v>620</v>
      </c>
    </row>
    <row r="204" spans="1:19" ht="12.75">
      <c r="A204" s="1" t="s">
        <v>3</v>
      </c>
      <c r="B204" s="76">
        <v>28</v>
      </c>
      <c r="C204" s="76">
        <v>23</v>
      </c>
      <c r="D204" s="76">
        <v>0</v>
      </c>
      <c r="E204" s="76">
        <v>0</v>
      </c>
      <c r="F204" s="76">
        <v>0</v>
      </c>
      <c r="G204" s="76">
        <v>0</v>
      </c>
      <c r="H204" s="76">
        <v>298</v>
      </c>
      <c r="I204" s="76">
        <v>292</v>
      </c>
      <c r="J204" s="76">
        <v>76</v>
      </c>
      <c r="K204" s="76">
        <v>88</v>
      </c>
      <c r="L204" s="76">
        <v>64</v>
      </c>
      <c r="M204" s="76">
        <v>99</v>
      </c>
      <c r="N204" s="76">
        <v>0</v>
      </c>
      <c r="O204" s="76">
        <v>0</v>
      </c>
      <c r="P204" s="76">
        <v>13</v>
      </c>
      <c r="Q204" s="77">
        <v>11</v>
      </c>
      <c r="R204" s="75">
        <f t="shared" si="26"/>
        <v>479</v>
      </c>
      <c r="S204" s="75">
        <f t="shared" si="26"/>
        <v>513</v>
      </c>
    </row>
    <row r="205" spans="1:19" ht="12.75">
      <c r="A205" s="1" t="s">
        <v>59</v>
      </c>
      <c r="B205" s="76">
        <v>25</v>
      </c>
      <c r="C205" s="76">
        <v>18</v>
      </c>
      <c r="D205" s="76">
        <v>0</v>
      </c>
      <c r="E205" s="76">
        <v>0</v>
      </c>
      <c r="F205" s="76">
        <v>0</v>
      </c>
      <c r="G205" s="76">
        <v>0</v>
      </c>
      <c r="H205" s="76">
        <v>227</v>
      </c>
      <c r="I205" s="76">
        <v>232</v>
      </c>
      <c r="J205" s="76">
        <v>66</v>
      </c>
      <c r="K205" s="76">
        <v>73</v>
      </c>
      <c r="L205" s="76">
        <v>62</v>
      </c>
      <c r="M205" s="76">
        <v>94</v>
      </c>
      <c r="N205" s="76">
        <v>0</v>
      </c>
      <c r="O205" s="76">
        <v>0</v>
      </c>
      <c r="P205" s="76">
        <v>13</v>
      </c>
      <c r="Q205" s="77">
        <v>11</v>
      </c>
      <c r="R205" s="75">
        <f t="shared" si="26"/>
        <v>393</v>
      </c>
      <c r="S205" s="75">
        <f t="shared" si="26"/>
        <v>428</v>
      </c>
    </row>
    <row r="206" spans="1:19" ht="12.75">
      <c r="A206" s="1" t="s">
        <v>4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7">
        <v>0</v>
      </c>
      <c r="R206" s="75">
        <f t="shared" si="26"/>
        <v>0</v>
      </c>
      <c r="S206" s="75">
        <f t="shared" si="26"/>
        <v>0</v>
      </c>
    </row>
    <row r="207" spans="1:19" ht="12.75">
      <c r="A207" s="1" t="s">
        <v>59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7">
        <v>0</v>
      </c>
      <c r="R207" s="75">
        <f t="shared" si="26"/>
        <v>0</v>
      </c>
      <c r="S207" s="75">
        <f t="shared" si="26"/>
        <v>0</v>
      </c>
    </row>
    <row r="208" spans="1:19" ht="12.75">
      <c r="A208" s="1" t="s">
        <v>5</v>
      </c>
      <c r="B208" s="76">
        <v>18</v>
      </c>
      <c r="C208" s="76">
        <v>32</v>
      </c>
      <c r="D208" s="76">
        <v>0</v>
      </c>
      <c r="E208" s="76">
        <v>0</v>
      </c>
      <c r="F208" s="76">
        <v>0</v>
      </c>
      <c r="G208" s="76">
        <v>0</v>
      </c>
      <c r="H208" s="76">
        <v>102</v>
      </c>
      <c r="I208" s="76">
        <v>109</v>
      </c>
      <c r="J208" s="76">
        <v>112</v>
      </c>
      <c r="K208" s="76">
        <v>125</v>
      </c>
      <c r="L208" s="76">
        <v>12</v>
      </c>
      <c r="M208" s="76">
        <v>22</v>
      </c>
      <c r="N208" s="76">
        <v>317</v>
      </c>
      <c r="O208" s="76">
        <v>345</v>
      </c>
      <c r="P208" s="76">
        <v>0</v>
      </c>
      <c r="Q208" s="77">
        <v>0</v>
      </c>
      <c r="R208" s="75">
        <f t="shared" si="26"/>
        <v>561</v>
      </c>
      <c r="S208" s="75">
        <f t="shared" si="26"/>
        <v>633</v>
      </c>
    </row>
    <row r="209" spans="1:19" ht="12.75">
      <c r="A209" s="1" t="s">
        <v>59</v>
      </c>
      <c r="B209" s="76">
        <v>14</v>
      </c>
      <c r="C209" s="76">
        <v>29</v>
      </c>
      <c r="D209" s="76">
        <v>0</v>
      </c>
      <c r="E209" s="76">
        <v>0</v>
      </c>
      <c r="F209" s="76">
        <v>0</v>
      </c>
      <c r="G209" s="76">
        <v>0</v>
      </c>
      <c r="H209" s="76">
        <v>38</v>
      </c>
      <c r="I209" s="76">
        <v>54</v>
      </c>
      <c r="J209" s="76">
        <v>85</v>
      </c>
      <c r="K209" s="76">
        <v>90</v>
      </c>
      <c r="L209" s="76">
        <v>11</v>
      </c>
      <c r="M209" s="76">
        <v>19</v>
      </c>
      <c r="N209" s="76">
        <v>0</v>
      </c>
      <c r="O209" s="76">
        <v>0</v>
      </c>
      <c r="P209" s="76">
        <v>0</v>
      </c>
      <c r="Q209" s="77">
        <v>0</v>
      </c>
      <c r="R209" s="75">
        <f t="shared" si="26"/>
        <v>148</v>
      </c>
      <c r="S209" s="75">
        <f t="shared" si="26"/>
        <v>192</v>
      </c>
    </row>
    <row r="210" spans="1:19" ht="12.75">
      <c r="A210" s="1" t="s">
        <v>6</v>
      </c>
      <c r="B210" s="76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7">
        <v>0</v>
      </c>
      <c r="R210" s="75">
        <f t="shared" si="26"/>
        <v>0</v>
      </c>
      <c r="S210" s="75">
        <f t="shared" si="26"/>
        <v>0</v>
      </c>
    </row>
    <row r="213" spans="1:15" ht="12.75">
      <c r="A213" s="103" t="s">
        <v>69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ht="18" customHeight="1">
      <c r="A214" s="3"/>
      <c r="B214" s="104" t="s">
        <v>85</v>
      </c>
      <c r="C214" s="104"/>
      <c r="D214" s="105" t="s">
        <v>46</v>
      </c>
      <c r="E214" s="106"/>
      <c r="F214" s="105" t="s">
        <v>50</v>
      </c>
      <c r="G214" s="106"/>
      <c r="H214" s="105" t="s">
        <v>47</v>
      </c>
      <c r="I214" s="106"/>
      <c r="J214" s="105" t="s">
        <v>9</v>
      </c>
      <c r="K214" s="106"/>
      <c r="L214" s="105" t="s">
        <v>10</v>
      </c>
      <c r="M214" s="106"/>
      <c r="N214" s="107" t="s">
        <v>11</v>
      </c>
      <c r="O214" s="108"/>
    </row>
    <row r="215" spans="1:15" ht="33.75">
      <c r="A215" s="70"/>
      <c r="B215" s="53" t="s">
        <v>86</v>
      </c>
      <c r="C215" s="53" t="s">
        <v>87</v>
      </c>
      <c r="D215" s="53" t="s">
        <v>86</v>
      </c>
      <c r="E215" s="53" t="s">
        <v>87</v>
      </c>
      <c r="F215" s="53" t="s">
        <v>86</v>
      </c>
      <c r="G215" s="53" t="s">
        <v>87</v>
      </c>
      <c r="H215" s="53" t="s">
        <v>86</v>
      </c>
      <c r="I215" s="53" t="s">
        <v>87</v>
      </c>
      <c r="J215" s="53" t="s">
        <v>86</v>
      </c>
      <c r="K215" s="53" t="s">
        <v>87</v>
      </c>
      <c r="L215" s="53" t="s">
        <v>86</v>
      </c>
      <c r="M215" s="53" t="s">
        <v>87</v>
      </c>
      <c r="N215" s="68" t="s">
        <v>86</v>
      </c>
      <c r="O215" s="68" t="s">
        <v>87</v>
      </c>
    </row>
    <row r="216" spans="1:15" ht="12.75">
      <c r="A216" s="1" t="s">
        <v>1</v>
      </c>
      <c r="B216" s="76">
        <v>50</v>
      </c>
      <c r="C216" s="76">
        <v>22</v>
      </c>
      <c r="D216" s="76">
        <v>371</v>
      </c>
      <c r="E216" s="76">
        <v>399</v>
      </c>
      <c r="F216" s="76">
        <v>191</v>
      </c>
      <c r="G216" s="76">
        <v>258</v>
      </c>
      <c r="H216" s="76">
        <v>116</v>
      </c>
      <c r="I216" s="76">
        <v>148</v>
      </c>
      <c r="J216" s="76">
        <v>249</v>
      </c>
      <c r="K216" s="76">
        <v>240</v>
      </c>
      <c r="L216" s="76">
        <v>11</v>
      </c>
      <c r="M216" s="76">
        <v>10</v>
      </c>
      <c r="N216" s="75">
        <f>SUM(B216+D216+F216+H216+J216+L216)</f>
        <v>988</v>
      </c>
      <c r="O216" s="75">
        <f>SUM(C216+E216+G216+I216+K216+M216)</f>
        <v>1077</v>
      </c>
    </row>
    <row r="217" spans="1:15" ht="12.75">
      <c r="A217" s="1" t="s">
        <v>59</v>
      </c>
      <c r="B217" s="76">
        <v>44</v>
      </c>
      <c r="C217" s="76">
        <v>20</v>
      </c>
      <c r="D217" s="76">
        <v>261</v>
      </c>
      <c r="E217" s="76">
        <v>294</v>
      </c>
      <c r="F217" s="76">
        <v>142</v>
      </c>
      <c r="G217" s="76">
        <v>205</v>
      </c>
      <c r="H217" s="76">
        <v>109</v>
      </c>
      <c r="I217" s="76">
        <v>143</v>
      </c>
      <c r="J217" s="76">
        <v>0</v>
      </c>
      <c r="K217" s="76">
        <v>0</v>
      </c>
      <c r="L217" s="76">
        <v>11</v>
      </c>
      <c r="M217" s="76">
        <v>10</v>
      </c>
      <c r="N217" s="75">
        <f aca="true" t="shared" si="27" ref="N217:N224">SUM(B217+D217+F217+H217+J217+L217)</f>
        <v>567</v>
      </c>
      <c r="O217" s="75">
        <f aca="true" t="shared" si="28" ref="O217:O224">SUM(C217+E217+G217+I217+K217+M217)</f>
        <v>672</v>
      </c>
    </row>
    <row r="218" spans="1:15" ht="12.75">
      <c r="A218" s="1" t="s">
        <v>3</v>
      </c>
      <c r="B218" s="76">
        <v>19</v>
      </c>
      <c r="C218" s="76">
        <v>6</v>
      </c>
      <c r="D218" s="76">
        <v>269</v>
      </c>
      <c r="E218" s="76">
        <v>304</v>
      </c>
      <c r="F218" s="76">
        <v>75</v>
      </c>
      <c r="G218" s="76">
        <v>83</v>
      </c>
      <c r="H218" s="76">
        <v>99</v>
      </c>
      <c r="I218" s="76">
        <v>125</v>
      </c>
      <c r="J218" s="76">
        <v>0</v>
      </c>
      <c r="K218" s="76">
        <v>0</v>
      </c>
      <c r="L218" s="76">
        <v>11</v>
      </c>
      <c r="M218" s="76">
        <v>10</v>
      </c>
      <c r="N218" s="75">
        <f t="shared" si="27"/>
        <v>473</v>
      </c>
      <c r="O218" s="75">
        <f t="shared" si="28"/>
        <v>528</v>
      </c>
    </row>
    <row r="219" spans="1:15" ht="12.75">
      <c r="A219" s="1" t="s">
        <v>59</v>
      </c>
      <c r="B219" s="76">
        <v>16</v>
      </c>
      <c r="C219" s="76">
        <v>4</v>
      </c>
      <c r="D219" s="76">
        <v>209</v>
      </c>
      <c r="E219" s="76">
        <v>232</v>
      </c>
      <c r="F219" s="76">
        <v>62</v>
      </c>
      <c r="G219" s="76">
        <v>58</v>
      </c>
      <c r="H219" s="76">
        <v>94</v>
      </c>
      <c r="I219" s="76">
        <v>123</v>
      </c>
      <c r="J219" s="76">
        <v>0</v>
      </c>
      <c r="K219" s="76">
        <v>0</v>
      </c>
      <c r="L219" s="76">
        <v>11</v>
      </c>
      <c r="M219" s="76">
        <v>10</v>
      </c>
      <c r="N219" s="75">
        <f t="shared" si="27"/>
        <v>392</v>
      </c>
      <c r="O219" s="75">
        <f t="shared" si="28"/>
        <v>427</v>
      </c>
    </row>
    <row r="220" spans="1:15" ht="12.75">
      <c r="A220" s="1" t="s">
        <v>4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5">
        <f t="shared" si="27"/>
        <v>0</v>
      </c>
      <c r="O220" s="75">
        <f t="shared" si="28"/>
        <v>0</v>
      </c>
    </row>
    <row r="221" spans="1:15" ht="12.75">
      <c r="A221" s="1" t="s">
        <v>59</v>
      </c>
      <c r="B221" s="76">
        <v>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27"/>
        <v>0</v>
      </c>
      <c r="O221" s="75">
        <f t="shared" si="28"/>
        <v>0</v>
      </c>
    </row>
    <row r="222" spans="1:15" ht="12.75">
      <c r="A222" s="1" t="s">
        <v>5</v>
      </c>
      <c r="B222" s="76">
        <v>31</v>
      </c>
      <c r="C222" s="76">
        <v>16</v>
      </c>
      <c r="D222" s="76">
        <v>102</v>
      </c>
      <c r="E222" s="76">
        <v>95</v>
      </c>
      <c r="F222" s="76">
        <v>116</v>
      </c>
      <c r="G222" s="76">
        <v>175</v>
      </c>
      <c r="H222" s="76">
        <v>17</v>
      </c>
      <c r="I222" s="76">
        <v>23</v>
      </c>
      <c r="J222" s="76">
        <v>249</v>
      </c>
      <c r="K222" s="76">
        <v>240</v>
      </c>
      <c r="L222" s="76">
        <v>0</v>
      </c>
      <c r="M222" s="76">
        <v>0</v>
      </c>
      <c r="N222" s="75">
        <f t="shared" si="27"/>
        <v>515</v>
      </c>
      <c r="O222" s="75">
        <f t="shared" si="28"/>
        <v>549</v>
      </c>
    </row>
    <row r="223" spans="1:15" ht="12.75">
      <c r="A223" s="1" t="s">
        <v>59</v>
      </c>
      <c r="B223" s="76">
        <v>28</v>
      </c>
      <c r="C223" s="76">
        <v>16</v>
      </c>
      <c r="D223" s="76">
        <v>52</v>
      </c>
      <c r="E223" s="76">
        <v>62</v>
      </c>
      <c r="F223" s="76">
        <v>80</v>
      </c>
      <c r="G223" s="76">
        <v>147</v>
      </c>
      <c r="H223" s="76">
        <v>15</v>
      </c>
      <c r="I223" s="76">
        <v>20</v>
      </c>
      <c r="J223" s="76">
        <v>0</v>
      </c>
      <c r="K223" s="76">
        <v>0</v>
      </c>
      <c r="L223" s="76">
        <v>0</v>
      </c>
      <c r="M223" s="76">
        <v>0</v>
      </c>
      <c r="N223" s="75">
        <f t="shared" si="27"/>
        <v>175</v>
      </c>
      <c r="O223" s="75">
        <f t="shared" si="28"/>
        <v>245</v>
      </c>
    </row>
    <row r="224" spans="1:15" ht="12.75">
      <c r="A224" s="1" t="s">
        <v>6</v>
      </c>
      <c r="B224" s="76">
        <v>0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5">
        <f t="shared" si="27"/>
        <v>0</v>
      </c>
      <c r="O224" s="75">
        <f t="shared" si="28"/>
        <v>0</v>
      </c>
    </row>
    <row r="228" spans="1:15" ht="12.75">
      <c r="A228" s="103" t="s">
        <v>69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1:15" ht="21" customHeight="1">
      <c r="A229" s="3"/>
      <c r="B229" s="104" t="s">
        <v>85</v>
      </c>
      <c r="C229" s="104"/>
      <c r="D229" s="105" t="s">
        <v>46</v>
      </c>
      <c r="E229" s="106"/>
      <c r="F229" s="105" t="s">
        <v>50</v>
      </c>
      <c r="G229" s="106"/>
      <c r="H229" s="105" t="s">
        <v>47</v>
      </c>
      <c r="I229" s="106"/>
      <c r="J229" s="105" t="s">
        <v>9</v>
      </c>
      <c r="K229" s="106"/>
      <c r="L229" s="105" t="s">
        <v>10</v>
      </c>
      <c r="M229" s="106"/>
      <c r="N229" s="107" t="s">
        <v>11</v>
      </c>
      <c r="O229" s="108"/>
    </row>
    <row r="230" spans="1:15" ht="33.75">
      <c r="A230" s="70"/>
      <c r="B230" s="53" t="s">
        <v>88</v>
      </c>
      <c r="C230" s="53" t="s">
        <v>89</v>
      </c>
      <c r="D230" s="53" t="s">
        <v>88</v>
      </c>
      <c r="E230" s="53" t="s">
        <v>89</v>
      </c>
      <c r="F230" s="53" t="s">
        <v>88</v>
      </c>
      <c r="G230" s="53" t="s">
        <v>89</v>
      </c>
      <c r="H230" s="53" t="s">
        <v>88</v>
      </c>
      <c r="I230" s="53" t="s">
        <v>89</v>
      </c>
      <c r="J230" s="53" t="s">
        <v>88</v>
      </c>
      <c r="K230" s="53" t="s">
        <v>89</v>
      </c>
      <c r="L230" s="53" t="s">
        <v>88</v>
      </c>
      <c r="M230" s="53" t="s">
        <v>89</v>
      </c>
      <c r="N230" s="53" t="s">
        <v>88</v>
      </c>
      <c r="O230" s="53" t="s">
        <v>89</v>
      </c>
    </row>
    <row r="231" spans="1:15" ht="12.75">
      <c r="A231" s="40" t="s">
        <v>1</v>
      </c>
      <c r="B231" s="76">
        <v>20</v>
      </c>
      <c r="C231" s="76">
        <v>0</v>
      </c>
      <c r="D231" s="76">
        <v>363</v>
      </c>
      <c r="E231" s="76">
        <v>392</v>
      </c>
      <c r="F231" s="76">
        <v>233</v>
      </c>
      <c r="G231" s="76">
        <v>266</v>
      </c>
      <c r="H231" s="76">
        <v>141</v>
      </c>
      <c r="I231" s="76">
        <v>178</v>
      </c>
      <c r="J231" s="76">
        <v>208</v>
      </c>
      <c r="K231" s="76">
        <v>183</v>
      </c>
      <c r="L231" s="76">
        <v>9</v>
      </c>
      <c r="M231" s="76">
        <v>9</v>
      </c>
      <c r="N231" s="83">
        <f>SUM(B231+D231+F231+H231+J231+L231)</f>
        <v>974</v>
      </c>
      <c r="O231" s="85">
        <f>SUM(C231+E231+G231+I231+K231+M231)</f>
        <v>1028</v>
      </c>
    </row>
    <row r="232" spans="1:15" ht="12.75">
      <c r="A232" s="40" t="s">
        <v>59</v>
      </c>
      <c r="B232" s="76">
        <v>18</v>
      </c>
      <c r="C232" s="76">
        <v>0</v>
      </c>
      <c r="D232" s="76">
        <v>268</v>
      </c>
      <c r="E232" s="76">
        <v>298</v>
      </c>
      <c r="F232" s="76">
        <v>178</v>
      </c>
      <c r="G232" s="76">
        <v>202</v>
      </c>
      <c r="H232" s="76">
        <v>137</v>
      </c>
      <c r="I232" s="76">
        <v>168</v>
      </c>
      <c r="J232" s="76">
        <v>0</v>
      </c>
      <c r="K232" s="76">
        <v>0</v>
      </c>
      <c r="L232" s="76">
        <v>9</v>
      </c>
      <c r="M232" s="76">
        <v>9</v>
      </c>
      <c r="N232" s="83">
        <f aca="true" t="shared" si="29" ref="N232:O239">SUM(B232+D232+F232+H232+J232+L232)</f>
        <v>610</v>
      </c>
      <c r="O232" s="85">
        <f t="shared" si="29"/>
        <v>677</v>
      </c>
    </row>
    <row r="233" spans="1:15" ht="12.75">
      <c r="A233" s="40" t="s">
        <v>3</v>
      </c>
      <c r="B233" s="76">
        <v>6</v>
      </c>
      <c r="C233" s="76">
        <v>0</v>
      </c>
      <c r="D233" s="76">
        <v>272</v>
      </c>
      <c r="E233" s="76">
        <v>288</v>
      </c>
      <c r="F233" s="76">
        <v>75</v>
      </c>
      <c r="G233" s="76">
        <v>64</v>
      </c>
      <c r="H233" s="76">
        <v>122</v>
      </c>
      <c r="I233" s="76">
        <v>153</v>
      </c>
      <c r="J233" s="76">
        <v>0</v>
      </c>
      <c r="K233" s="76">
        <v>0</v>
      </c>
      <c r="L233" s="76">
        <v>9</v>
      </c>
      <c r="M233" s="76">
        <v>9</v>
      </c>
      <c r="N233" s="83">
        <f t="shared" si="29"/>
        <v>484</v>
      </c>
      <c r="O233" s="85">
        <f t="shared" si="29"/>
        <v>514</v>
      </c>
    </row>
    <row r="234" spans="1:15" ht="12.75">
      <c r="A234" s="40" t="s">
        <v>59</v>
      </c>
      <c r="B234" s="76">
        <v>4</v>
      </c>
      <c r="C234" s="76">
        <v>0</v>
      </c>
      <c r="D234" s="76">
        <v>210</v>
      </c>
      <c r="E234" s="76">
        <v>230</v>
      </c>
      <c r="F234" s="76">
        <v>51</v>
      </c>
      <c r="G234" s="76">
        <v>41</v>
      </c>
      <c r="H234" s="76">
        <v>120</v>
      </c>
      <c r="I234" s="76">
        <v>146</v>
      </c>
      <c r="J234" s="76">
        <v>0</v>
      </c>
      <c r="K234" s="76">
        <v>0</v>
      </c>
      <c r="L234" s="76">
        <v>9</v>
      </c>
      <c r="M234" s="76">
        <v>9</v>
      </c>
      <c r="N234" s="83">
        <f t="shared" si="29"/>
        <v>394</v>
      </c>
      <c r="O234" s="85">
        <f t="shared" si="29"/>
        <v>426</v>
      </c>
    </row>
    <row r="235" spans="1:15" ht="12.75">
      <c r="A235" s="40" t="s">
        <v>4</v>
      </c>
      <c r="B235" s="76">
        <v>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83">
        <f t="shared" si="29"/>
        <v>0</v>
      </c>
      <c r="O235" s="85">
        <f t="shared" si="29"/>
        <v>0</v>
      </c>
    </row>
    <row r="236" spans="1:15" ht="12.75">
      <c r="A236" s="40" t="s">
        <v>59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29"/>
        <v>0</v>
      </c>
      <c r="O236" s="85">
        <f t="shared" si="29"/>
        <v>0</v>
      </c>
    </row>
    <row r="237" spans="1:15" ht="12.75">
      <c r="A237" s="40" t="s">
        <v>5</v>
      </c>
      <c r="B237" s="76">
        <v>14</v>
      </c>
      <c r="C237" s="76">
        <v>0</v>
      </c>
      <c r="D237" s="76">
        <v>91</v>
      </c>
      <c r="E237" s="76">
        <v>104</v>
      </c>
      <c r="F237" s="76">
        <v>158</v>
      </c>
      <c r="G237" s="76">
        <v>202</v>
      </c>
      <c r="H237" s="76">
        <v>19</v>
      </c>
      <c r="I237" s="76">
        <v>25</v>
      </c>
      <c r="J237" s="76">
        <v>208</v>
      </c>
      <c r="K237" s="76">
        <v>183</v>
      </c>
      <c r="L237" s="76">
        <v>0</v>
      </c>
      <c r="M237" s="76">
        <v>0</v>
      </c>
      <c r="N237" s="83">
        <f t="shared" si="29"/>
        <v>490</v>
      </c>
      <c r="O237" s="85">
        <f t="shared" si="29"/>
        <v>514</v>
      </c>
    </row>
    <row r="238" spans="1:15" ht="12.75">
      <c r="A238" s="40" t="s">
        <v>59</v>
      </c>
      <c r="B238" s="76">
        <v>14</v>
      </c>
      <c r="C238" s="76">
        <v>0</v>
      </c>
      <c r="D238" s="76">
        <v>58</v>
      </c>
      <c r="E238" s="76">
        <v>68</v>
      </c>
      <c r="F238" s="76">
        <v>127</v>
      </c>
      <c r="G238" s="76">
        <v>161</v>
      </c>
      <c r="H238" s="76">
        <v>17</v>
      </c>
      <c r="I238" s="76">
        <v>22</v>
      </c>
      <c r="J238" s="76">
        <v>0</v>
      </c>
      <c r="K238" s="76">
        <v>0</v>
      </c>
      <c r="L238" s="76">
        <v>0</v>
      </c>
      <c r="M238" s="76">
        <v>0</v>
      </c>
      <c r="N238" s="83">
        <f t="shared" si="29"/>
        <v>216</v>
      </c>
      <c r="O238" s="85">
        <f t="shared" si="29"/>
        <v>251</v>
      </c>
    </row>
    <row r="239" spans="1:15" ht="12.75">
      <c r="A239" s="40" t="s">
        <v>6</v>
      </c>
      <c r="B239" s="76">
        <v>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83">
        <f t="shared" si="29"/>
        <v>0</v>
      </c>
      <c r="O239" s="85">
        <f t="shared" si="29"/>
        <v>0</v>
      </c>
    </row>
    <row r="243" spans="1:15" ht="12.75">
      <c r="A243" s="103" t="s">
        <v>69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1:15" ht="20.25" customHeight="1">
      <c r="A244" s="3"/>
      <c r="B244" s="104" t="s">
        <v>85</v>
      </c>
      <c r="C244" s="104"/>
      <c r="D244" s="105" t="s">
        <v>46</v>
      </c>
      <c r="E244" s="106"/>
      <c r="F244" s="105" t="s">
        <v>50</v>
      </c>
      <c r="G244" s="106"/>
      <c r="H244" s="105" t="s">
        <v>47</v>
      </c>
      <c r="I244" s="106"/>
      <c r="J244" s="105" t="s">
        <v>9</v>
      </c>
      <c r="K244" s="106"/>
      <c r="L244" s="105" t="s">
        <v>10</v>
      </c>
      <c r="M244" s="106"/>
      <c r="N244" s="107" t="s">
        <v>11</v>
      </c>
      <c r="O244" s="108"/>
    </row>
    <row r="245" spans="1:15" ht="33.75">
      <c r="A245" s="70"/>
      <c r="B245" s="53" t="s">
        <v>90</v>
      </c>
      <c r="C245" s="53" t="s">
        <v>91</v>
      </c>
      <c r="D245" s="53" t="s">
        <v>90</v>
      </c>
      <c r="E245" s="53" t="s">
        <v>91</v>
      </c>
      <c r="F245" s="53" t="s">
        <v>90</v>
      </c>
      <c r="G245" s="53" t="s">
        <v>91</v>
      </c>
      <c r="H245" s="53" t="s">
        <v>90</v>
      </c>
      <c r="I245" s="53" t="s">
        <v>91</v>
      </c>
      <c r="J245" s="53" t="s">
        <v>90</v>
      </c>
      <c r="K245" s="53" t="s">
        <v>91</v>
      </c>
      <c r="L245" s="53" t="s">
        <v>90</v>
      </c>
      <c r="M245" s="53" t="s">
        <v>91</v>
      </c>
      <c r="N245" s="53" t="s">
        <v>90</v>
      </c>
      <c r="O245" s="53" t="s">
        <v>91</v>
      </c>
    </row>
    <row r="246" spans="1:15" ht="12.75">
      <c r="A246" s="40" t="s">
        <v>1</v>
      </c>
      <c r="B246" s="76">
        <v>0</v>
      </c>
      <c r="C246" s="76">
        <v>1</v>
      </c>
      <c r="D246" s="76">
        <v>341</v>
      </c>
      <c r="E246" s="76">
        <v>536</v>
      </c>
      <c r="F246" s="76">
        <v>225</v>
      </c>
      <c r="G246" s="76">
        <v>181</v>
      </c>
      <c r="H246" s="76">
        <v>172</v>
      </c>
      <c r="I246" s="76">
        <v>184</v>
      </c>
      <c r="J246" s="76">
        <v>181</v>
      </c>
      <c r="K246" s="76">
        <v>137</v>
      </c>
      <c r="L246" s="76">
        <v>7</v>
      </c>
      <c r="M246" s="76">
        <v>6</v>
      </c>
      <c r="N246" s="83">
        <f>SUM(B246+D246+F246+H246+J246+L246)</f>
        <v>926</v>
      </c>
      <c r="O246" s="85">
        <f>SUM(C246+E246+G246+I246+K246+M246)</f>
        <v>1045</v>
      </c>
    </row>
    <row r="247" spans="1:15" ht="12.75">
      <c r="A247" s="40" t="s">
        <v>59</v>
      </c>
      <c r="B247" s="76">
        <v>0</v>
      </c>
      <c r="C247" s="76">
        <v>1</v>
      </c>
      <c r="D247" s="76">
        <v>258</v>
      </c>
      <c r="E247" s="76">
        <v>425</v>
      </c>
      <c r="F247" s="76">
        <v>165</v>
      </c>
      <c r="G247" s="76">
        <v>138</v>
      </c>
      <c r="H247" s="76">
        <v>162</v>
      </c>
      <c r="I247" s="76">
        <v>170</v>
      </c>
      <c r="J247" s="76">
        <v>0</v>
      </c>
      <c r="K247" s="76">
        <v>0</v>
      </c>
      <c r="L247" s="76">
        <v>7</v>
      </c>
      <c r="M247" s="76">
        <v>6</v>
      </c>
      <c r="N247" s="83">
        <f aca="true" t="shared" si="30" ref="N247:O254">SUM(B247+D247+F247+H247+J247+L247)</f>
        <v>592</v>
      </c>
      <c r="O247" s="85">
        <f t="shared" si="30"/>
        <v>740</v>
      </c>
    </row>
    <row r="248" spans="1:15" ht="12.75">
      <c r="A248" s="40" t="s">
        <v>3</v>
      </c>
      <c r="B248" s="76">
        <v>0</v>
      </c>
      <c r="C248" s="76">
        <v>0</v>
      </c>
      <c r="D248" s="76">
        <v>263</v>
      </c>
      <c r="E248" s="76">
        <v>300</v>
      </c>
      <c r="F248" s="76">
        <v>53</v>
      </c>
      <c r="G248" s="76">
        <v>40</v>
      </c>
      <c r="H248" s="76">
        <v>150</v>
      </c>
      <c r="I248" s="76">
        <v>156</v>
      </c>
      <c r="J248" s="76">
        <v>0</v>
      </c>
      <c r="K248" s="76">
        <v>0</v>
      </c>
      <c r="L248" s="76">
        <v>7</v>
      </c>
      <c r="M248" s="76">
        <v>6</v>
      </c>
      <c r="N248" s="83">
        <f t="shared" si="30"/>
        <v>473</v>
      </c>
      <c r="O248" s="85">
        <f t="shared" si="30"/>
        <v>502</v>
      </c>
    </row>
    <row r="249" spans="1:15" ht="12.75">
      <c r="A249" s="40" t="s">
        <v>59</v>
      </c>
      <c r="B249" s="76">
        <v>0</v>
      </c>
      <c r="C249" s="76">
        <v>0</v>
      </c>
      <c r="D249" s="76">
        <v>206</v>
      </c>
      <c r="E249" s="76">
        <v>227</v>
      </c>
      <c r="F249" s="76">
        <v>29</v>
      </c>
      <c r="G249" s="76">
        <v>24</v>
      </c>
      <c r="H249" s="76">
        <v>144</v>
      </c>
      <c r="I249" s="76">
        <v>149</v>
      </c>
      <c r="J249" s="76">
        <v>0</v>
      </c>
      <c r="K249" s="76">
        <v>0</v>
      </c>
      <c r="L249" s="76">
        <v>7</v>
      </c>
      <c r="M249" s="76">
        <v>6</v>
      </c>
      <c r="N249" s="83">
        <f t="shared" si="30"/>
        <v>386</v>
      </c>
      <c r="O249" s="85">
        <f t="shared" si="30"/>
        <v>406</v>
      </c>
    </row>
    <row r="250" spans="1:15" ht="12.75">
      <c r="A250" s="40" t="s">
        <v>4</v>
      </c>
      <c r="B250" s="76">
        <v>0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83">
        <f t="shared" si="30"/>
        <v>0</v>
      </c>
      <c r="O250" s="85">
        <f t="shared" si="30"/>
        <v>0</v>
      </c>
    </row>
    <row r="251" spans="1:15" ht="12.75">
      <c r="A251" s="40" t="s">
        <v>59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83">
        <f t="shared" si="30"/>
        <v>0</v>
      </c>
      <c r="O251" s="85">
        <f t="shared" si="30"/>
        <v>0</v>
      </c>
    </row>
    <row r="252" spans="1:15" ht="12.75">
      <c r="A252" s="40" t="s">
        <v>5</v>
      </c>
      <c r="B252" s="76">
        <v>0</v>
      </c>
      <c r="C252" s="76">
        <v>1</v>
      </c>
      <c r="D252" s="76">
        <v>78</v>
      </c>
      <c r="E252" s="76">
        <v>236</v>
      </c>
      <c r="F252" s="76">
        <v>172</v>
      </c>
      <c r="G252" s="76">
        <v>141</v>
      </c>
      <c r="H252" s="76">
        <v>22</v>
      </c>
      <c r="I252" s="76">
        <v>28</v>
      </c>
      <c r="J252" s="76">
        <v>181</v>
      </c>
      <c r="K252" s="76">
        <v>137</v>
      </c>
      <c r="L252" s="76">
        <v>0</v>
      </c>
      <c r="M252" s="76">
        <v>0</v>
      </c>
      <c r="N252" s="83">
        <f t="shared" si="30"/>
        <v>453</v>
      </c>
      <c r="O252" s="85">
        <f t="shared" si="30"/>
        <v>543</v>
      </c>
    </row>
    <row r="253" spans="1:15" ht="12.75">
      <c r="A253" s="40" t="s">
        <v>59</v>
      </c>
      <c r="B253" s="76">
        <v>0</v>
      </c>
      <c r="C253" s="76">
        <v>1</v>
      </c>
      <c r="D253" s="76">
        <v>52</v>
      </c>
      <c r="E253" s="76">
        <v>198</v>
      </c>
      <c r="F253" s="76">
        <v>136</v>
      </c>
      <c r="G253" s="76">
        <v>114</v>
      </c>
      <c r="H253" s="76">
        <v>18</v>
      </c>
      <c r="I253" s="76">
        <v>21</v>
      </c>
      <c r="J253" s="76">
        <v>0</v>
      </c>
      <c r="K253" s="76">
        <v>0</v>
      </c>
      <c r="L253" s="76">
        <v>0</v>
      </c>
      <c r="M253" s="76">
        <v>0</v>
      </c>
      <c r="N253" s="83">
        <f t="shared" si="30"/>
        <v>206</v>
      </c>
      <c r="O253" s="85">
        <f t="shared" si="30"/>
        <v>334</v>
      </c>
    </row>
    <row r="254" spans="1:15" ht="12.75">
      <c r="A254" s="40" t="s">
        <v>6</v>
      </c>
      <c r="B254" s="76">
        <v>0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83">
        <f t="shared" si="30"/>
        <v>0</v>
      </c>
      <c r="O254" s="85">
        <f t="shared" si="30"/>
        <v>0</v>
      </c>
    </row>
    <row r="257" spans="1:15" ht="12.75">
      <c r="A257" s="103" t="s">
        <v>69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 ht="22.5" customHeight="1">
      <c r="A258" s="3"/>
      <c r="B258" s="104" t="s">
        <v>85</v>
      </c>
      <c r="C258" s="104"/>
      <c r="D258" s="105" t="s">
        <v>46</v>
      </c>
      <c r="E258" s="106"/>
      <c r="F258" s="105" t="s">
        <v>50</v>
      </c>
      <c r="G258" s="106"/>
      <c r="H258" s="105" t="s">
        <v>47</v>
      </c>
      <c r="I258" s="106"/>
      <c r="J258" s="105" t="s">
        <v>9</v>
      </c>
      <c r="K258" s="106"/>
      <c r="L258" s="105" t="s">
        <v>10</v>
      </c>
      <c r="M258" s="106"/>
      <c r="N258" s="107" t="s">
        <v>11</v>
      </c>
      <c r="O258" s="108"/>
    </row>
    <row r="259" spans="1:15" ht="33.75">
      <c r="A259" s="70"/>
      <c r="B259" s="53" t="s">
        <v>92</v>
      </c>
      <c r="C259" s="53" t="s">
        <v>93</v>
      </c>
      <c r="D259" s="53" t="s">
        <v>92</v>
      </c>
      <c r="E259" s="53" t="s">
        <v>93</v>
      </c>
      <c r="F259" s="53" t="s">
        <v>92</v>
      </c>
      <c r="G259" s="53" t="s">
        <v>93</v>
      </c>
      <c r="H259" s="53" t="s">
        <v>92</v>
      </c>
      <c r="I259" s="53" t="s">
        <v>93</v>
      </c>
      <c r="J259" s="53" t="s">
        <v>92</v>
      </c>
      <c r="K259" s="53" t="s">
        <v>93</v>
      </c>
      <c r="L259" s="53" t="s">
        <v>92</v>
      </c>
      <c r="M259" s="53" t="s">
        <v>93</v>
      </c>
      <c r="N259" s="53" t="s">
        <v>92</v>
      </c>
      <c r="O259" s="53" t="s">
        <v>93</v>
      </c>
    </row>
    <row r="260" spans="1:15" ht="12.75">
      <c r="A260" s="40" t="s">
        <v>1</v>
      </c>
      <c r="B260" s="76">
        <v>0</v>
      </c>
      <c r="C260" s="76">
        <v>0</v>
      </c>
      <c r="D260" s="76">
        <v>460</v>
      </c>
      <c r="E260" s="76">
        <v>618</v>
      </c>
      <c r="F260" s="76">
        <v>174</v>
      </c>
      <c r="G260" s="76">
        <v>171</v>
      </c>
      <c r="H260" s="76">
        <v>177</v>
      </c>
      <c r="I260" s="76">
        <v>183</v>
      </c>
      <c r="J260" s="76">
        <v>133</v>
      </c>
      <c r="K260" s="76">
        <v>111</v>
      </c>
      <c r="L260" s="76">
        <v>7</v>
      </c>
      <c r="M260" s="76">
        <v>4</v>
      </c>
      <c r="N260" s="83">
        <f>SUM(B260+D260+F260+H260+J260+L260)</f>
        <v>951</v>
      </c>
      <c r="O260" s="85">
        <f>SUM(C260+E260+G260+I260+K260+M260)</f>
        <v>1087</v>
      </c>
    </row>
    <row r="261" spans="1:15" ht="12.75">
      <c r="A261" s="40" t="s">
        <v>59</v>
      </c>
      <c r="B261" s="76">
        <v>0</v>
      </c>
      <c r="C261" s="76">
        <v>0</v>
      </c>
      <c r="D261" s="76">
        <v>357</v>
      </c>
      <c r="E261" s="76">
        <v>528</v>
      </c>
      <c r="F261" s="76">
        <v>128</v>
      </c>
      <c r="G261" s="76">
        <v>127</v>
      </c>
      <c r="H261" s="76">
        <v>165</v>
      </c>
      <c r="I261" s="76">
        <v>169</v>
      </c>
      <c r="J261" s="76">
        <v>0</v>
      </c>
      <c r="K261" s="76">
        <v>0</v>
      </c>
      <c r="L261" s="76">
        <v>7</v>
      </c>
      <c r="M261" s="76">
        <v>4</v>
      </c>
      <c r="N261" s="83">
        <f aca="true" t="shared" si="31" ref="N261:O268">SUM(B261+D261+F261+H261+J261+L261)</f>
        <v>657</v>
      </c>
      <c r="O261" s="85">
        <f t="shared" si="31"/>
        <v>828</v>
      </c>
    </row>
    <row r="262" spans="1:15" ht="12.75">
      <c r="A262" s="40" t="s">
        <v>3</v>
      </c>
      <c r="B262" s="76">
        <v>0</v>
      </c>
      <c r="C262" s="76">
        <v>0</v>
      </c>
      <c r="D262" s="76">
        <v>281</v>
      </c>
      <c r="E262" s="76">
        <v>352</v>
      </c>
      <c r="F262" s="76">
        <v>35</v>
      </c>
      <c r="G262" s="76">
        <v>39</v>
      </c>
      <c r="H262" s="76">
        <v>149</v>
      </c>
      <c r="I262" s="76">
        <v>155</v>
      </c>
      <c r="J262" s="76">
        <v>0</v>
      </c>
      <c r="K262" s="76">
        <v>0</v>
      </c>
      <c r="L262" s="76">
        <v>7</v>
      </c>
      <c r="M262" s="76">
        <v>4</v>
      </c>
      <c r="N262" s="83">
        <f t="shared" si="31"/>
        <v>472</v>
      </c>
      <c r="O262" s="85">
        <f t="shared" si="31"/>
        <v>550</v>
      </c>
    </row>
    <row r="263" spans="1:15" ht="12.75">
      <c r="A263" s="40" t="s">
        <v>59</v>
      </c>
      <c r="B263" s="76">
        <v>0</v>
      </c>
      <c r="C263" s="76">
        <v>0</v>
      </c>
      <c r="D263" s="76">
        <v>211</v>
      </c>
      <c r="E263" s="76">
        <v>299</v>
      </c>
      <c r="F263" s="76">
        <v>21</v>
      </c>
      <c r="G263" s="76">
        <v>22</v>
      </c>
      <c r="H263" s="76">
        <v>142</v>
      </c>
      <c r="I263" s="76">
        <v>145</v>
      </c>
      <c r="J263" s="76">
        <v>0</v>
      </c>
      <c r="K263" s="76">
        <v>0</v>
      </c>
      <c r="L263" s="76">
        <v>7</v>
      </c>
      <c r="M263" s="76">
        <v>4</v>
      </c>
      <c r="N263" s="83">
        <f t="shared" si="31"/>
        <v>381</v>
      </c>
      <c r="O263" s="85">
        <f t="shared" si="31"/>
        <v>470</v>
      </c>
    </row>
    <row r="264" spans="1:15" ht="12.75">
      <c r="A264" s="40" t="s">
        <v>4</v>
      </c>
      <c r="B264" s="76">
        <v>0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83">
        <f t="shared" si="31"/>
        <v>0</v>
      </c>
      <c r="O264" s="85">
        <f t="shared" si="31"/>
        <v>0</v>
      </c>
    </row>
    <row r="265" spans="1:15" ht="12.75">
      <c r="A265" s="40" t="s">
        <v>59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83">
        <f t="shared" si="31"/>
        <v>0</v>
      </c>
      <c r="O265" s="85">
        <f t="shared" si="31"/>
        <v>0</v>
      </c>
    </row>
    <row r="266" spans="1:15" ht="12.75">
      <c r="A266" s="40" t="s">
        <v>5</v>
      </c>
      <c r="B266" s="76">
        <v>0</v>
      </c>
      <c r="C266" s="76">
        <v>0</v>
      </c>
      <c r="D266" s="76">
        <v>179</v>
      </c>
      <c r="E266" s="76">
        <v>266</v>
      </c>
      <c r="F266" s="76">
        <v>139</v>
      </c>
      <c r="G266" s="76">
        <v>132</v>
      </c>
      <c r="H266" s="76">
        <v>28</v>
      </c>
      <c r="I266" s="76">
        <v>28</v>
      </c>
      <c r="J266" s="76">
        <v>133</v>
      </c>
      <c r="K266" s="76">
        <v>111</v>
      </c>
      <c r="L266" s="76">
        <v>0</v>
      </c>
      <c r="M266" s="76">
        <v>0</v>
      </c>
      <c r="N266" s="83">
        <f t="shared" si="31"/>
        <v>479</v>
      </c>
      <c r="O266" s="85">
        <f t="shared" si="31"/>
        <v>537</v>
      </c>
    </row>
    <row r="267" spans="1:15" ht="12.75">
      <c r="A267" s="40" t="s">
        <v>59</v>
      </c>
      <c r="B267" s="76">
        <v>0</v>
      </c>
      <c r="C267" s="76">
        <v>0</v>
      </c>
      <c r="D267" s="76">
        <v>146</v>
      </c>
      <c r="E267" s="76">
        <v>229</v>
      </c>
      <c r="F267" s="76">
        <v>107</v>
      </c>
      <c r="G267" s="76">
        <v>105</v>
      </c>
      <c r="H267" s="76">
        <v>23</v>
      </c>
      <c r="I267" s="76">
        <v>24</v>
      </c>
      <c r="J267" s="76">
        <v>0</v>
      </c>
      <c r="K267" s="76">
        <v>0</v>
      </c>
      <c r="L267" s="76">
        <v>0</v>
      </c>
      <c r="M267" s="76">
        <v>0</v>
      </c>
      <c r="N267" s="83">
        <f t="shared" si="31"/>
        <v>276</v>
      </c>
      <c r="O267" s="85">
        <f t="shared" si="31"/>
        <v>358</v>
      </c>
    </row>
    <row r="268" spans="1:15" ht="12.75">
      <c r="A268" s="40" t="s">
        <v>6</v>
      </c>
      <c r="B268" s="76">
        <v>0</v>
      </c>
      <c r="C268" s="76">
        <v>0</v>
      </c>
      <c r="D268" s="76">
        <v>0</v>
      </c>
      <c r="E268" s="76">
        <v>0</v>
      </c>
      <c r="F268" s="76">
        <v>0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83">
        <f t="shared" si="31"/>
        <v>0</v>
      </c>
      <c r="O268" s="85">
        <f t="shared" si="31"/>
        <v>0</v>
      </c>
    </row>
    <row r="271" spans="1:15" ht="12.75">
      <c r="A271" s="103" t="s">
        <v>69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ht="23.25" customHeight="1">
      <c r="A272" s="3"/>
      <c r="B272" s="104" t="s">
        <v>85</v>
      </c>
      <c r="C272" s="104"/>
      <c r="D272" s="105" t="s">
        <v>46</v>
      </c>
      <c r="E272" s="106"/>
      <c r="F272" s="105" t="s">
        <v>50</v>
      </c>
      <c r="G272" s="106"/>
      <c r="H272" s="105" t="s">
        <v>47</v>
      </c>
      <c r="I272" s="106"/>
      <c r="J272" s="105" t="s">
        <v>9</v>
      </c>
      <c r="K272" s="106"/>
      <c r="L272" s="105" t="s">
        <v>10</v>
      </c>
      <c r="M272" s="106"/>
      <c r="N272" s="107" t="s">
        <v>11</v>
      </c>
      <c r="O272" s="108"/>
    </row>
    <row r="273" spans="1:15" ht="33.75">
      <c r="A273" s="70"/>
      <c r="B273" s="53" t="s">
        <v>94</v>
      </c>
      <c r="C273" s="53" t="s">
        <v>95</v>
      </c>
      <c r="D273" s="53" t="s">
        <v>94</v>
      </c>
      <c r="E273" s="53" t="s">
        <v>95</v>
      </c>
      <c r="F273" s="53" t="s">
        <v>94</v>
      </c>
      <c r="G273" s="53" t="s">
        <v>95</v>
      </c>
      <c r="H273" s="53" t="s">
        <v>94</v>
      </c>
      <c r="I273" s="53" t="s">
        <v>95</v>
      </c>
      <c r="J273" s="53" t="s">
        <v>94</v>
      </c>
      <c r="K273" s="53" t="s">
        <v>95</v>
      </c>
      <c r="L273" s="53" t="s">
        <v>94</v>
      </c>
      <c r="M273" s="53" t="s">
        <v>95</v>
      </c>
      <c r="N273" s="53" t="s">
        <v>94</v>
      </c>
      <c r="O273" s="53" t="s">
        <v>95</v>
      </c>
    </row>
    <row r="274" spans="1:15" ht="12.75">
      <c r="A274" s="40" t="s">
        <v>1</v>
      </c>
      <c r="B274" s="76">
        <v>0</v>
      </c>
      <c r="C274" s="76">
        <v>0</v>
      </c>
      <c r="D274" s="76">
        <v>553</v>
      </c>
      <c r="E274" s="76">
        <v>649</v>
      </c>
      <c r="F274" s="76">
        <v>156</v>
      </c>
      <c r="G274" s="76">
        <v>163</v>
      </c>
      <c r="H274" s="76">
        <v>171</v>
      </c>
      <c r="I274" s="76">
        <v>177</v>
      </c>
      <c r="J274" s="76">
        <v>109</v>
      </c>
      <c r="K274" s="76">
        <v>102</v>
      </c>
      <c r="L274" s="76">
        <v>3</v>
      </c>
      <c r="M274" s="76">
        <v>5</v>
      </c>
      <c r="N274" s="83">
        <f>SUM(B274+D274+F274+H274+J274+L274)</f>
        <v>992</v>
      </c>
      <c r="O274" s="85">
        <f>SUM(C274+E274+G274+I274+K274+M274)</f>
        <v>1096</v>
      </c>
    </row>
    <row r="275" spans="1:15" ht="12.75">
      <c r="A275" s="40" t="s">
        <v>59</v>
      </c>
      <c r="B275" s="76">
        <v>0</v>
      </c>
      <c r="C275" s="76">
        <v>0</v>
      </c>
      <c r="D275" s="76">
        <v>476</v>
      </c>
      <c r="E275" s="76">
        <v>549</v>
      </c>
      <c r="F275" s="76">
        <v>119</v>
      </c>
      <c r="G275" s="76">
        <v>127</v>
      </c>
      <c r="H275" s="76">
        <v>159</v>
      </c>
      <c r="I275" s="76">
        <v>161</v>
      </c>
      <c r="J275" s="76">
        <v>0</v>
      </c>
      <c r="K275" s="76">
        <v>0</v>
      </c>
      <c r="L275" s="76">
        <v>3</v>
      </c>
      <c r="M275" s="76">
        <v>5</v>
      </c>
      <c r="N275" s="83">
        <f aca="true" t="shared" si="32" ref="N275:N282">SUM(B275+D275+F275+H275+J275+L275)</f>
        <v>757</v>
      </c>
      <c r="O275" s="85">
        <f aca="true" t="shared" si="33" ref="O275:O282">SUM(C275+E275+G275+I275+K275+M275)</f>
        <v>842</v>
      </c>
    </row>
    <row r="276" spans="1:15" ht="12.75">
      <c r="A276" s="40" t="s">
        <v>3</v>
      </c>
      <c r="B276" s="76">
        <v>0</v>
      </c>
      <c r="C276" s="76">
        <v>0</v>
      </c>
      <c r="D276" s="76">
        <v>313</v>
      </c>
      <c r="E276" s="76">
        <v>360</v>
      </c>
      <c r="F276" s="76">
        <v>34</v>
      </c>
      <c r="G276" s="76">
        <v>31</v>
      </c>
      <c r="H276" s="76">
        <v>146</v>
      </c>
      <c r="I276" s="76">
        <v>132</v>
      </c>
      <c r="J276" s="76">
        <v>0</v>
      </c>
      <c r="K276" s="76">
        <v>0</v>
      </c>
      <c r="L276" s="76">
        <v>3</v>
      </c>
      <c r="M276" s="76">
        <v>5</v>
      </c>
      <c r="N276" s="83">
        <f t="shared" si="32"/>
        <v>496</v>
      </c>
      <c r="O276" s="85">
        <f t="shared" si="33"/>
        <v>528</v>
      </c>
    </row>
    <row r="277" spans="1:15" ht="12.75">
      <c r="A277" s="40" t="s">
        <v>59</v>
      </c>
      <c r="B277" s="76">
        <v>0</v>
      </c>
      <c r="C277" s="76">
        <v>0</v>
      </c>
      <c r="D277" s="76">
        <v>269</v>
      </c>
      <c r="E277" s="76">
        <v>305</v>
      </c>
      <c r="F277" s="76">
        <v>20</v>
      </c>
      <c r="G277" s="76">
        <v>23</v>
      </c>
      <c r="H277" s="76">
        <v>136</v>
      </c>
      <c r="I277" s="76">
        <v>124</v>
      </c>
      <c r="J277" s="76">
        <v>0</v>
      </c>
      <c r="K277" s="76">
        <v>0</v>
      </c>
      <c r="L277" s="76">
        <v>3</v>
      </c>
      <c r="M277" s="76">
        <v>5</v>
      </c>
      <c r="N277" s="83">
        <f t="shared" si="32"/>
        <v>428</v>
      </c>
      <c r="O277" s="85">
        <f t="shared" si="33"/>
        <v>457</v>
      </c>
    </row>
    <row r="278" spans="1:15" ht="12.75">
      <c r="A278" s="40" t="s">
        <v>4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83">
        <f t="shared" si="32"/>
        <v>0</v>
      </c>
      <c r="O278" s="85">
        <f t="shared" si="33"/>
        <v>0</v>
      </c>
    </row>
    <row r="279" spans="1:15" ht="12.75">
      <c r="A279" s="40" t="s">
        <v>59</v>
      </c>
      <c r="B279" s="76">
        <v>0</v>
      </c>
      <c r="C279" s="76">
        <v>0</v>
      </c>
      <c r="D279" s="76">
        <v>0</v>
      </c>
      <c r="E279" s="76">
        <v>0</v>
      </c>
      <c r="F279" s="76">
        <v>0</v>
      </c>
      <c r="G279" s="76">
        <v>0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83">
        <f t="shared" si="32"/>
        <v>0</v>
      </c>
      <c r="O279" s="85">
        <f t="shared" si="33"/>
        <v>0</v>
      </c>
    </row>
    <row r="280" spans="1:15" ht="12.75">
      <c r="A280" s="40" t="s">
        <v>5</v>
      </c>
      <c r="B280" s="76">
        <v>0</v>
      </c>
      <c r="C280" s="76">
        <v>0</v>
      </c>
      <c r="D280" s="76">
        <v>240</v>
      </c>
      <c r="E280" s="76">
        <v>289</v>
      </c>
      <c r="F280" s="76">
        <v>122</v>
      </c>
      <c r="G280" s="76">
        <v>132</v>
      </c>
      <c r="H280" s="76">
        <v>25</v>
      </c>
      <c r="I280" s="76">
        <v>45</v>
      </c>
      <c r="J280" s="76">
        <v>109</v>
      </c>
      <c r="K280" s="76">
        <v>102</v>
      </c>
      <c r="L280" s="76">
        <v>0</v>
      </c>
      <c r="M280" s="76">
        <v>0</v>
      </c>
      <c r="N280" s="83">
        <f t="shared" si="32"/>
        <v>496</v>
      </c>
      <c r="O280" s="85">
        <f t="shared" si="33"/>
        <v>568</v>
      </c>
    </row>
    <row r="281" spans="1:15" ht="12.75">
      <c r="A281" s="40" t="s">
        <v>59</v>
      </c>
      <c r="B281" s="76">
        <v>0</v>
      </c>
      <c r="C281" s="76">
        <v>0</v>
      </c>
      <c r="D281" s="76">
        <v>207</v>
      </c>
      <c r="E281" s="76">
        <v>244</v>
      </c>
      <c r="F281" s="76">
        <v>99</v>
      </c>
      <c r="G281" s="76">
        <v>104</v>
      </c>
      <c r="H281" s="76">
        <v>23</v>
      </c>
      <c r="I281" s="76">
        <v>37</v>
      </c>
      <c r="J281" s="76">
        <v>0</v>
      </c>
      <c r="K281" s="76">
        <v>0</v>
      </c>
      <c r="L281" s="76">
        <v>0</v>
      </c>
      <c r="M281" s="76">
        <v>0</v>
      </c>
      <c r="N281" s="83">
        <f t="shared" si="32"/>
        <v>329</v>
      </c>
      <c r="O281" s="85">
        <f t="shared" si="33"/>
        <v>385</v>
      </c>
    </row>
    <row r="282" spans="1:15" ht="12.75">
      <c r="A282" s="40" t="s">
        <v>6</v>
      </c>
      <c r="B282" s="76">
        <v>0</v>
      </c>
      <c r="C282" s="76">
        <v>0</v>
      </c>
      <c r="D282" s="76">
        <v>0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83">
        <f t="shared" si="32"/>
        <v>0</v>
      </c>
      <c r="O282" s="85">
        <f t="shared" si="33"/>
        <v>0</v>
      </c>
    </row>
    <row r="285" spans="1:15" ht="12.75">
      <c r="A285" s="103" t="s">
        <v>69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1:15" ht="24" customHeight="1">
      <c r="A286" s="3"/>
      <c r="B286" s="105" t="s">
        <v>85</v>
      </c>
      <c r="C286" s="106"/>
      <c r="D286" s="105" t="s">
        <v>46</v>
      </c>
      <c r="E286" s="106"/>
      <c r="F286" s="105" t="s">
        <v>50</v>
      </c>
      <c r="G286" s="106"/>
      <c r="H286" s="105" t="s">
        <v>47</v>
      </c>
      <c r="I286" s="106"/>
      <c r="J286" s="105" t="s">
        <v>9</v>
      </c>
      <c r="K286" s="106"/>
      <c r="L286" s="105" t="s">
        <v>10</v>
      </c>
      <c r="M286" s="106"/>
      <c r="N286" s="107" t="s">
        <v>11</v>
      </c>
      <c r="O286" s="108"/>
    </row>
    <row r="287" spans="1:15" ht="33.75">
      <c r="A287" s="70"/>
      <c r="B287" s="53" t="s">
        <v>96</v>
      </c>
      <c r="C287" s="53" t="s">
        <v>97</v>
      </c>
      <c r="D287" s="53" t="s">
        <v>96</v>
      </c>
      <c r="E287" s="53" t="s">
        <v>97</v>
      </c>
      <c r="F287" s="53" t="s">
        <v>96</v>
      </c>
      <c r="G287" s="53" t="s">
        <v>97</v>
      </c>
      <c r="H287" s="53" t="s">
        <v>96</v>
      </c>
      <c r="I287" s="53" t="s">
        <v>97</v>
      </c>
      <c r="J287" s="53" t="s">
        <v>96</v>
      </c>
      <c r="K287" s="53" t="s">
        <v>97</v>
      </c>
      <c r="L287" s="53" t="s">
        <v>96</v>
      </c>
      <c r="M287" s="53" t="s">
        <v>97</v>
      </c>
      <c r="N287" s="53" t="s">
        <v>96</v>
      </c>
      <c r="O287" s="53" t="s">
        <v>97</v>
      </c>
    </row>
    <row r="288" spans="1:15" ht="12.75">
      <c r="A288" s="40" t="s">
        <v>1</v>
      </c>
      <c r="B288" s="76">
        <v>0</v>
      </c>
      <c r="C288" s="76">
        <v>0</v>
      </c>
      <c r="D288" s="76">
        <v>595</v>
      </c>
      <c r="E288" s="76">
        <v>754</v>
      </c>
      <c r="F288" s="76">
        <v>149</v>
      </c>
      <c r="G288" s="76">
        <v>157</v>
      </c>
      <c r="H288" s="76">
        <v>159</v>
      </c>
      <c r="I288" s="76">
        <v>148</v>
      </c>
      <c r="J288" s="76">
        <v>99</v>
      </c>
      <c r="K288" s="76">
        <v>157</v>
      </c>
      <c r="L288" s="76">
        <v>6</v>
      </c>
      <c r="M288" s="76">
        <v>6</v>
      </c>
      <c r="N288" s="83">
        <f>SUM(B288+D288+F288+H288+J288+L288)</f>
        <v>1008</v>
      </c>
      <c r="O288" s="85">
        <f>SUM(C288+E288+G288+I288+K288+M288)</f>
        <v>1222</v>
      </c>
    </row>
    <row r="289" spans="1:15" ht="12.75">
      <c r="A289" s="40" t="s">
        <v>59</v>
      </c>
      <c r="B289" s="76">
        <v>0</v>
      </c>
      <c r="C289" s="76">
        <v>0</v>
      </c>
      <c r="D289" s="76">
        <v>492</v>
      </c>
      <c r="E289" s="76">
        <v>584</v>
      </c>
      <c r="F289" s="76">
        <v>116</v>
      </c>
      <c r="G289" s="76">
        <v>112</v>
      </c>
      <c r="H289" s="76">
        <v>141</v>
      </c>
      <c r="I289" s="76">
        <v>136</v>
      </c>
      <c r="J289" s="76">
        <v>0</v>
      </c>
      <c r="K289" s="76">
        <v>0</v>
      </c>
      <c r="L289" s="76">
        <v>6</v>
      </c>
      <c r="M289" s="76">
        <v>6</v>
      </c>
      <c r="N289" s="83">
        <f aca="true" t="shared" si="34" ref="N289:O296">SUM(B289+D289+F289+H289+J289+L289)</f>
        <v>755</v>
      </c>
      <c r="O289" s="85">
        <f t="shared" si="34"/>
        <v>838</v>
      </c>
    </row>
    <row r="290" spans="1:15" ht="12.75">
      <c r="A290" s="40" t="s">
        <v>3</v>
      </c>
      <c r="B290" s="76">
        <v>0</v>
      </c>
      <c r="C290" s="76">
        <v>0</v>
      </c>
      <c r="D290" s="76">
        <v>326</v>
      </c>
      <c r="E290" s="76">
        <v>421</v>
      </c>
      <c r="F290" s="76">
        <v>31</v>
      </c>
      <c r="G290" s="76">
        <v>36</v>
      </c>
      <c r="H290" s="76">
        <v>123</v>
      </c>
      <c r="I290" s="76">
        <v>117</v>
      </c>
      <c r="J290" s="76">
        <v>0</v>
      </c>
      <c r="K290" s="76">
        <v>0</v>
      </c>
      <c r="L290" s="76">
        <v>6</v>
      </c>
      <c r="M290" s="76">
        <v>6</v>
      </c>
      <c r="N290" s="83">
        <f t="shared" si="34"/>
        <v>486</v>
      </c>
      <c r="O290" s="85">
        <f t="shared" si="34"/>
        <v>580</v>
      </c>
    </row>
    <row r="291" spans="1:15" ht="12.75">
      <c r="A291" s="40" t="s">
        <v>59</v>
      </c>
      <c r="B291" s="76">
        <v>0</v>
      </c>
      <c r="C291" s="76">
        <v>0</v>
      </c>
      <c r="D291" s="76">
        <v>280</v>
      </c>
      <c r="E291" s="76">
        <v>333</v>
      </c>
      <c r="F291" s="76">
        <v>23</v>
      </c>
      <c r="G291" s="76">
        <v>19</v>
      </c>
      <c r="H291" s="76">
        <v>114</v>
      </c>
      <c r="I291" s="76">
        <v>112</v>
      </c>
      <c r="J291" s="76">
        <v>0</v>
      </c>
      <c r="K291" s="76">
        <v>0</v>
      </c>
      <c r="L291" s="76">
        <v>6</v>
      </c>
      <c r="M291" s="76">
        <v>6</v>
      </c>
      <c r="N291" s="83">
        <f t="shared" si="34"/>
        <v>423</v>
      </c>
      <c r="O291" s="85">
        <f t="shared" si="34"/>
        <v>470</v>
      </c>
    </row>
    <row r="292" spans="1:15" ht="12.75">
      <c r="A292" s="40" t="s">
        <v>4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4"/>
        <v>0</v>
      </c>
      <c r="O292" s="85">
        <f t="shared" si="34"/>
        <v>0</v>
      </c>
    </row>
    <row r="293" spans="1:15" ht="12.75">
      <c r="A293" s="40" t="s">
        <v>59</v>
      </c>
      <c r="B293" s="76">
        <v>0</v>
      </c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83">
        <f t="shared" si="34"/>
        <v>0</v>
      </c>
      <c r="O293" s="85">
        <f t="shared" si="34"/>
        <v>0</v>
      </c>
    </row>
    <row r="294" spans="1:15" ht="12.75">
      <c r="A294" s="40" t="s">
        <v>5</v>
      </c>
      <c r="B294" s="76">
        <v>0</v>
      </c>
      <c r="C294" s="76">
        <v>0</v>
      </c>
      <c r="D294" s="76">
        <v>269</v>
      </c>
      <c r="E294" s="76">
        <v>333</v>
      </c>
      <c r="F294" s="76">
        <v>118</v>
      </c>
      <c r="G294" s="76">
        <v>121</v>
      </c>
      <c r="H294" s="76">
        <v>36</v>
      </c>
      <c r="I294" s="76">
        <v>31</v>
      </c>
      <c r="J294" s="76">
        <v>99</v>
      </c>
      <c r="K294" s="76">
        <v>157</v>
      </c>
      <c r="L294" s="76">
        <v>0</v>
      </c>
      <c r="M294" s="76">
        <v>0</v>
      </c>
      <c r="N294" s="83">
        <f t="shared" si="34"/>
        <v>522</v>
      </c>
      <c r="O294" s="85">
        <f t="shared" si="34"/>
        <v>642</v>
      </c>
    </row>
    <row r="295" spans="1:15" ht="12.75">
      <c r="A295" s="40" t="s">
        <v>59</v>
      </c>
      <c r="B295" s="76">
        <v>0</v>
      </c>
      <c r="C295" s="76">
        <v>0</v>
      </c>
      <c r="D295" s="76">
        <v>212</v>
      </c>
      <c r="E295" s="76">
        <v>251</v>
      </c>
      <c r="F295" s="76">
        <v>93</v>
      </c>
      <c r="G295" s="76">
        <v>93</v>
      </c>
      <c r="H295" s="76">
        <v>27</v>
      </c>
      <c r="I295" s="76">
        <v>24</v>
      </c>
      <c r="J295" s="76">
        <v>0</v>
      </c>
      <c r="K295" s="76">
        <v>0</v>
      </c>
      <c r="L295" s="76">
        <v>0</v>
      </c>
      <c r="M295" s="76">
        <v>0</v>
      </c>
      <c r="N295" s="83">
        <f t="shared" si="34"/>
        <v>332</v>
      </c>
      <c r="O295" s="85">
        <f t="shared" si="34"/>
        <v>368</v>
      </c>
    </row>
    <row r="296" spans="1:15" ht="12.75">
      <c r="A296" s="40" t="s">
        <v>6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83">
        <f t="shared" si="34"/>
        <v>0</v>
      </c>
      <c r="O296" s="85">
        <f t="shared" si="34"/>
        <v>0</v>
      </c>
    </row>
    <row r="299" spans="1:15" ht="12.75">
      <c r="A299" s="103" t="s">
        <v>106</v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24" customHeight="1">
      <c r="A300" s="3"/>
      <c r="B300" s="105" t="s">
        <v>85</v>
      </c>
      <c r="C300" s="106"/>
      <c r="D300" s="105" t="s">
        <v>46</v>
      </c>
      <c r="E300" s="106"/>
      <c r="F300" s="105" t="s">
        <v>50</v>
      </c>
      <c r="G300" s="106"/>
      <c r="H300" s="105" t="s">
        <v>47</v>
      </c>
      <c r="I300" s="106"/>
      <c r="J300" s="105" t="s">
        <v>9</v>
      </c>
      <c r="K300" s="106"/>
      <c r="L300" s="105" t="s">
        <v>10</v>
      </c>
      <c r="M300" s="106"/>
      <c r="N300" s="107" t="s">
        <v>11</v>
      </c>
      <c r="O300" s="108"/>
    </row>
    <row r="301" spans="1:15" ht="33.75">
      <c r="A301" s="70"/>
      <c r="B301" s="53" t="s">
        <v>104</v>
      </c>
      <c r="C301" s="53" t="s">
        <v>105</v>
      </c>
      <c r="D301" s="53" t="s">
        <v>104</v>
      </c>
      <c r="E301" s="53" t="s">
        <v>105</v>
      </c>
      <c r="F301" s="53" t="s">
        <v>104</v>
      </c>
      <c r="G301" s="53" t="s">
        <v>105</v>
      </c>
      <c r="H301" s="53" t="s">
        <v>104</v>
      </c>
      <c r="I301" s="53" t="s">
        <v>105</v>
      </c>
      <c r="J301" s="53" t="s">
        <v>104</v>
      </c>
      <c r="K301" s="53" t="s">
        <v>105</v>
      </c>
      <c r="L301" s="53" t="s">
        <v>104</v>
      </c>
      <c r="M301" s="53" t="s">
        <v>105</v>
      </c>
      <c r="N301" s="53" t="s">
        <v>104</v>
      </c>
      <c r="O301" s="53" t="s">
        <v>105</v>
      </c>
    </row>
    <row r="302" spans="1:15" ht="12.75">
      <c r="A302" s="40" t="s">
        <v>1</v>
      </c>
      <c r="B302" s="76">
        <v>0</v>
      </c>
      <c r="C302" s="76">
        <v>0</v>
      </c>
      <c r="D302" s="76">
        <v>684</v>
      </c>
      <c r="E302" s="76">
        <v>959</v>
      </c>
      <c r="F302" s="76">
        <v>152</v>
      </c>
      <c r="G302" s="76">
        <v>189</v>
      </c>
      <c r="H302" s="76">
        <v>151</v>
      </c>
      <c r="I302" s="76">
        <v>168</v>
      </c>
      <c r="J302" s="76">
        <v>151</v>
      </c>
      <c r="K302" s="76">
        <v>100</v>
      </c>
      <c r="L302" s="76">
        <v>5</v>
      </c>
      <c r="M302" s="76">
        <v>4</v>
      </c>
      <c r="N302" s="83">
        <f>SUM(B302+D302+F302+H302+J302+L302)</f>
        <v>1143</v>
      </c>
      <c r="O302" s="85">
        <f>SUM(C302+E302+G302+I302+K302+M302)</f>
        <v>1420</v>
      </c>
    </row>
    <row r="303" spans="1:15" ht="12.75">
      <c r="A303" s="40" t="s">
        <v>59</v>
      </c>
      <c r="B303" s="76">
        <v>0</v>
      </c>
      <c r="C303" s="76">
        <v>0</v>
      </c>
      <c r="D303" s="76">
        <v>518</v>
      </c>
      <c r="E303" s="76">
        <v>737</v>
      </c>
      <c r="F303" s="76">
        <v>105</v>
      </c>
      <c r="G303" s="76">
        <v>152</v>
      </c>
      <c r="H303" s="76">
        <v>137</v>
      </c>
      <c r="I303" s="76">
        <v>151</v>
      </c>
      <c r="J303" s="76">
        <v>0</v>
      </c>
      <c r="K303" s="76">
        <v>0</v>
      </c>
      <c r="L303" s="76">
        <v>5</v>
      </c>
      <c r="M303" s="76">
        <v>4</v>
      </c>
      <c r="N303" s="83">
        <f aca="true" t="shared" si="35" ref="N303:N310">SUM(B303+D303+F303+H303+J303+L303)</f>
        <v>765</v>
      </c>
      <c r="O303" s="85">
        <f aca="true" t="shared" si="36" ref="O303:O310">SUM(C303+E303+G303+I303+K303+M303)</f>
        <v>1044</v>
      </c>
    </row>
    <row r="304" spans="1:15" ht="12.75">
      <c r="A304" s="40" t="s">
        <v>3</v>
      </c>
      <c r="B304" s="76">
        <v>0</v>
      </c>
      <c r="C304" s="76">
        <v>0</v>
      </c>
      <c r="D304" s="76">
        <v>391</v>
      </c>
      <c r="E304" s="76">
        <v>535</v>
      </c>
      <c r="F304" s="76">
        <v>35</v>
      </c>
      <c r="G304" s="76">
        <v>37</v>
      </c>
      <c r="H304" s="76">
        <v>114</v>
      </c>
      <c r="I304" s="76">
        <v>106</v>
      </c>
      <c r="J304" s="76">
        <v>0</v>
      </c>
      <c r="K304" s="76">
        <v>0</v>
      </c>
      <c r="L304" s="76">
        <v>5</v>
      </c>
      <c r="M304" s="76">
        <v>4</v>
      </c>
      <c r="N304" s="83">
        <f t="shared" si="35"/>
        <v>545</v>
      </c>
      <c r="O304" s="85">
        <f t="shared" si="36"/>
        <v>682</v>
      </c>
    </row>
    <row r="305" spans="1:15" ht="12.75">
      <c r="A305" s="40" t="s">
        <v>59</v>
      </c>
      <c r="B305" s="76">
        <v>0</v>
      </c>
      <c r="C305" s="76">
        <v>0</v>
      </c>
      <c r="D305" s="76">
        <v>310</v>
      </c>
      <c r="E305" s="76">
        <v>421</v>
      </c>
      <c r="F305" s="76">
        <v>18</v>
      </c>
      <c r="G305" s="76">
        <v>16</v>
      </c>
      <c r="H305" s="76">
        <v>109</v>
      </c>
      <c r="I305" s="76">
        <v>105</v>
      </c>
      <c r="J305" s="76">
        <v>0</v>
      </c>
      <c r="K305" s="76">
        <v>0</v>
      </c>
      <c r="L305" s="76">
        <v>5</v>
      </c>
      <c r="M305" s="76">
        <v>4</v>
      </c>
      <c r="N305" s="83">
        <f t="shared" si="35"/>
        <v>442</v>
      </c>
      <c r="O305" s="85">
        <f t="shared" si="36"/>
        <v>546</v>
      </c>
    </row>
    <row r="306" spans="1:15" ht="12.75">
      <c r="A306" s="40" t="s">
        <v>4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35"/>
        <v>0</v>
      </c>
      <c r="O306" s="85">
        <f t="shared" si="36"/>
        <v>0</v>
      </c>
    </row>
    <row r="307" spans="1:15" ht="12.75">
      <c r="A307" s="40" t="s">
        <v>59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83">
        <f t="shared" si="35"/>
        <v>0</v>
      </c>
      <c r="O307" s="85">
        <f t="shared" si="36"/>
        <v>0</v>
      </c>
    </row>
    <row r="308" spans="1:15" ht="12.75">
      <c r="A308" s="40" t="s">
        <v>5</v>
      </c>
      <c r="B308" s="76">
        <v>0</v>
      </c>
      <c r="C308" s="76">
        <v>0</v>
      </c>
      <c r="D308" s="76">
        <v>293</v>
      </c>
      <c r="E308" s="76">
        <v>424</v>
      </c>
      <c r="F308" s="76">
        <v>117</v>
      </c>
      <c r="G308" s="76">
        <v>152</v>
      </c>
      <c r="H308" s="76">
        <v>37</v>
      </c>
      <c r="I308" s="76">
        <v>62</v>
      </c>
      <c r="J308" s="76">
        <v>151</v>
      </c>
      <c r="K308" s="76">
        <v>100</v>
      </c>
      <c r="L308" s="76">
        <v>0</v>
      </c>
      <c r="M308" s="76">
        <v>0</v>
      </c>
      <c r="N308" s="83">
        <f t="shared" si="35"/>
        <v>598</v>
      </c>
      <c r="O308" s="85">
        <f t="shared" si="36"/>
        <v>738</v>
      </c>
    </row>
    <row r="309" spans="1:15" ht="12.75">
      <c r="A309" s="40" t="s">
        <v>59</v>
      </c>
      <c r="B309" s="76">
        <v>0</v>
      </c>
      <c r="C309" s="76">
        <v>0</v>
      </c>
      <c r="D309" s="76">
        <v>208</v>
      </c>
      <c r="E309" s="76">
        <v>316</v>
      </c>
      <c r="F309" s="76">
        <v>87</v>
      </c>
      <c r="G309" s="76">
        <v>136</v>
      </c>
      <c r="H309" s="76">
        <v>28</v>
      </c>
      <c r="I309" s="76">
        <v>46</v>
      </c>
      <c r="J309" s="76">
        <v>0</v>
      </c>
      <c r="K309" s="76">
        <v>0</v>
      </c>
      <c r="L309" s="76">
        <v>0</v>
      </c>
      <c r="M309" s="76">
        <v>0</v>
      </c>
      <c r="N309" s="83">
        <f t="shared" si="35"/>
        <v>323</v>
      </c>
      <c r="O309" s="85">
        <f t="shared" si="36"/>
        <v>498</v>
      </c>
    </row>
    <row r="310" spans="1:15" ht="12.75">
      <c r="A310" s="40" t="s">
        <v>6</v>
      </c>
      <c r="B310" s="76">
        <v>0</v>
      </c>
      <c r="C310" s="76">
        <v>0</v>
      </c>
      <c r="D310" s="76">
        <v>0</v>
      </c>
      <c r="E310" s="76">
        <v>0</v>
      </c>
      <c r="F310" s="76">
        <v>0</v>
      </c>
      <c r="G310" s="76">
        <v>0</v>
      </c>
      <c r="H310" s="76">
        <v>0</v>
      </c>
      <c r="I310" s="76">
        <v>0</v>
      </c>
      <c r="J310" s="76">
        <v>0</v>
      </c>
      <c r="K310" s="76">
        <v>0</v>
      </c>
      <c r="L310" s="76">
        <v>0</v>
      </c>
      <c r="M310" s="76">
        <v>0</v>
      </c>
      <c r="N310" s="83">
        <f t="shared" si="35"/>
        <v>0</v>
      </c>
      <c r="O310" s="85">
        <f t="shared" si="36"/>
        <v>0</v>
      </c>
    </row>
    <row r="313" spans="1:15" ht="12.75">
      <c r="A313" s="103" t="s">
        <v>106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1:15" ht="18.75" customHeight="1">
      <c r="A314" s="3"/>
      <c r="B314" s="104" t="s">
        <v>85</v>
      </c>
      <c r="C314" s="104"/>
      <c r="D314" s="105" t="s">
        <v>46</v>
      </c>
      <c r="E314" s="106"/>
      <c r="F314" s="105" t="s">
        <v>50</v>
      </c>
      <c r="G314" s="106"/>
      <c r="H314" s="105" t="s">
        <v>47</v>
      </c>
      <c r="I314" s="106"/>
      <c r="J314" s="105" t="s">
        <v>9</v>
      </c>
      <c r="K314" s="106"/>
      <c r="L314" s="105" t="s">
        <v>10</v>
      </c>
      <c r="M314" s="106"/>
      <c r="N314" s="107" t="s">
        <v>11</v>
      </c>
      <c r="O314" s="108"/>
    </row>
    <row r="315" spans="1:15" ht="33.75">
      <c r="A315" s="70"/>
      <c r="B315" s="53" t="s">
        <v>107</v>
      </c>
      <c r="C315" s="53" t="s">
        <v>108</v>
      </c>
      <c r="D315" s="53" t="s">
        <v>107</v>
      </c>
      <c r="E315" s="53" t="s">
        <v>108</v>
      </c>
      <c r="F315" s="53" t="s">
        <v>107</v>
      </c>
      <c r="G315" s="53" t="s">
        <v>108</v>
      </c>
      <c r="H315" s="53" t="s">
        <v>107</v>
      </c>
      <c r="I315" s="53" t="s">
        <v>108</v>
      </c>
      <c r="J315" s="53" t="s">
        <v>107</v>
      </c>
      <c r="K315" s="53" t="s">
        <v>108</v>
      </c>
      <c r="L315" s="53" t="s">
        <v>107</v>
      </c>
      <c r="M315" s="53" t="s">
        <v>108</v>
      </c>
      <c r="N315" s="53" t="s">
        <v>107</v>
      </c>
      <c r="O315" s="53" t="s">
        <v>108</v>
      </c>
    </row>
    <row r="316" spans="1:15" ht="12.75">
      <c r="A316" s="40" t="s">
        <v>1</v>
      </c>
      <c r="B316" s="76">
        <v>0</v>
      </c>
      <c r="C316" s="76">
        <v>0</v>
      </c>
      <c r="D316" s="76">
        <v>859</v>
      </c>
      <c r="E316" s="76">
        <v>0</v>
      </c>
      <c r="F316" s="76">
        <v>169</v>
      </c>
      <c r="G316" s="76">
        <v>0</v>
      </c>
      <c r="H316" s="76">
        <v>156</v>
      </c>
      <c r="I316" s="76">
        <v>0</v>
      </c>
      <c r="J316" s="76">
        <v>92</v>
      </c>
      <c r="K316" s="76">
        <v>0</v>
      </c>
      <c r="L316" s="76">
        <v>4</v>
      </c>
      <c r="M316" s="76">
        <v>0</v>
      </c>
      <c r="N316" s="83">
        <f>SUM(B316+D316+F316+H316+J316+L316)</f>
        <v>1280</v>
      </c>
      <c r="O316" s="85">
        <f>SUM(C316+E316+G316+I316+K316+M316)</f>
        <v>0</v>
      </c>
    </row>
    <row r="317" spans="1:15" ht="12.75">
      <c r="A317" s="40" t="s">
        <v>59</v>
      </c>
      <c r="B317" s="76">
        <v>0</v>
      </c>
      <c r="C317" s="76">
        <v>0</v>
      </c>
      <c r="D317" s="76">
        <v>669</v>
      </c>
      <c r="E317" s="76">
        <v>0</v>
      </c>
      <c r="F317" s="76">
        <v>135</v>
      </c>
      <c r="G317" s="76">
        <v>0</v>
      </c>
      <c r="H317" s="76">
        <v>141</v>
      </c>
      <c r="I317" s="76">
        <v>0</v>
      </c>
      <c r="J317" s="76">
        <v>0</v>
      </c>
      <c r="K317" s="76">
        <v>0</v>
      </c>
      <c r="L317" s="76">
        <v>4</v>
      </c>
      <c r="M317" s="76">
        <v>0</v>
      </c>
      <c r="N317" s="83">
        <f aca="true" t="shared" si="37" ref="N317:O324">SUM(B317+D317+F317+H317+J317+L317)</f>
        <v>949</v>
      </c>
      <c r="O317" s="85">
        <f t="shared" si="37"/>
        <v>0</v>
      </c>
    </row>
    <row r="318" spans="1:15" ht="12.75">
      <c r="A318" s="40" t="s">
        <v>3</v>
      </c>
      <c r="B318" s="76">
        <v>0</v>
      </c>
      <c r="C318" s="76">
        <v>0</v>
      </c>
      <c r="D318" s="76">
        <v>503</v>
      </c>
      <c r="E318" s="76">
        <v>0</v>
      </c>
      <c r="F318" s="76">
        <v>31</v>
      </c>
      <c r="G318" s="76">
        <v>0</v>
      </c>
      <c r="H318" s="76">
        <v>100</v>
      </c>
      <c r="I318" s="76">
        <v>0</v>
      </c>
      <c r="J318" s="76">
        <v>0</v>
      </c>
      <c r="K318" s="76">
        <v>0</v>
      </c>
      <c r="L318" s="76">
        <v>4</v>
      </c>
      <c r="M318" s="76">
        <v>0</v>
      </c>
      <c r="N318" s="83">
        <f t="shared" si="37"/>
        <v>638</v>
      </c>
      <c r="O318" s="85">
        <f t="shared" si="37"/>
        <v>0</v>
      </c>
    </row>
    <row r="319" spans="1:15" ht="12.75">
      <c r="A319" s="40" t="s">
        <v>59</v>
      </c>
      <c r="B319" s="76">
        <v>0</v>
      </c>
      <c r="C319" s="76">
        <v>0</v>
      </c>
      <c r="D319" s="76">
        <v>402</v>
      </c>
      <c r="E319" s="76">
        <v>0</v>
      </c>
      <c r="F319" s="76">
        <v>12</v>
      </c>
      <c r="G319" s="76">
        <v>0</v>
      </c>
      <c r="H319" s="76">
        <v>99</v>
      </c>
      <c r="I319" s="76">
        <v>0</v>
      </c>
      <c r="J319" s="76">
        <v>0</v>
      </c>
      <c r="K319" s="76">
        <v>0</v>
      </c>
      <c r="L319" s="76">
        <v>4</v>
      </c>
      <c r="M319" s="76">
        <v>0</v>
      </c>
      <c r="N319" s="83">
        <f t="shared" si="37"/>
        <v>517</v>
      </c>
      <c r="O319" s="85">
        <f t="shared" si="37"/>
        <v>0</v>
      </c>
    </row>
    <row r="320" spans="1:15" ht="12.75">
      <c r="A320" s="40" t="s">
        <v>4</v>
      </c>
      <c r="B320" s="76">
        <v>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83">
        <f t="shared" si="37"/>
        <v>0</v>
      </c>
      <c r="O320" s="85">
        <f t="shared" si="37"/>
        <v>0</v>
      </c>
    </row>
    <row r="321" spans="1:15" ht="12.75">
      <c r="A321" s="40" t="s">
        <v>59</v>
      </c>
      <c r="B321" s="76">
        <v>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83">
        <f t="shared" si="37"/>
        <v>0</v>
      </c>
      <c r="O321" s="85">
        <f t="shared" si="37"/>
        <v>0</v>
      </c>
    </row>
    <row r="322" spans="1:15" ht="12.75">
      <c r="A322" s="40" t="s">
        <v>5</v>
      </c>
      <c r="B322" s="76">
        <v>0</v>
      </c>
      <c r="C322" s="76">
        <v>0</v>
      </c>
      <c r="D322" s="76">
        <v>356</v>
      </c>
      <c r="E322" s="76">
        <v>0</v>
      </c>
      <c r="F322" s="76">
        <v>138</v>
      </c>
      <c r="G322" s="76">
        <v>0</v>
      </c>
      <c r="H322" s="76">
        <v>56</v>
      </c>
      <c r="I322" s="76">
        <v>0</v>
      </c>
      <c r="J322" s="76">
        <v>92</v>
      </c>
      <c r="K322" s="76">
        <v>0</v>
      </c>
      <c r="L322" s="76">
        <v>0</v>
      </c>
      <c r="M322" s="76">
        <v>0</v>
      </c>
      <c r="N322" s="83">
        <f t="shared" si="37"/>
        <v>642</v>
      </c>
      <c r="O322" s="85">
        <f t="shared" si="37"/>
        <v>0</v>
      </c>
    </row>
    <row r="323" spans="1:15" ht="12.75">
      <c r="A323" s="40" t="s">
        <v>59</v>
      </c>
      <c r="B323" s="76">
        <v>0</v>
      </c>
      <c r="C323" s="76">
        <v>0</v>
      </c>
      <c r="D323" s="76">
        <v>267</v>
      </c>
      <c r="E323" s="76">
        <v>0</v>
      </c>
      <c r="F323" s="76">
        <v>123</v>
      </c>
      <c r="G323" s="76">
        <v>0</v>
      </c>
      <c r="H323" s="76">
        <v>42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83">
        <f t="shared" si="37"/>
        <v>432</v>
      </c>
      <c r="O323" s="85">
        <f t="shared" si="37"/>
        <v>0</v>
      </c>
    </row>
    <row r="324" spans="1:15" ht="12.75">
      <c r="A324" s="40" t="s">
        <v>6</v>
      </c>
      <c r="B324" s="76">
        <v>0</v>
      </c>
      <c r="C324" s="76">
        <v>0</v>
      </c>
      <c r="D324" s="76">
        <v>0</v>
      </c>
      <c r="E324" s="76">
        <v>0</v>
      </c>
      <c r="F324" s="76">
        <v>0</v>
      </c>
      <c r="G324" s="76">
        <v>0</v>
      </c>
      <c r="H324" s="76">
        <v>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83">
        <f t="shared" si="37"/>
        <v>0</v>
      </c>
      <c r="O324" s="85">
        <f t="shared" si="37"/>
        <v>0</v>
      </c>
    </row>
  </sheetData>
  <sheetProtection/>
  <mergeCells count="198">
    <mergeCell ref="A313:O313"/>
    <mergeCell ref="B314:C314"/>
    <mergeCell ref="D314:E314"/>
    <mergeCell ref="F314:G314"/>
    <mergeCell ref="H314:I314"/>
    <mergeCell ref="J314:K314"/>
    <mergeCell ref="L314:M314"/>
    <mergeCell ref="N314:O314"/>
    <mergeCell ref="A257:O257"/>
    <mergeCell ref="B258:C258"/>
    <mergeCell ref="D258:E258"/>
    <mergeCell ref="F258:G258"/>
    <mergeCell ref="H258:I258"/>
    <mergeCell ref="J258:K258"/>
    <mergeCell ref="L258:M258"/>
    <mergeCell ref="N258:O258"/>
    <mergeCell ref="A228:O228"/>
    <mergeCell ref="B229:C229"/>
    <mergeCell ref="D229:E229"/>
    <mergeCell ref="F229:G229"/>
    <mergeCell ref="H229:I229"/>
    <mergeCell ref="J229:K229"/>
    <mergeCell ref="L229:M229"/>
    <mergeCell ref="N229:O229"/>
    <mergeCell ref="A213:O213"/>
    <mergeCell ref="B214:C214"/>
    <mergeCell ref="D214:E214"/>
    <mergeCell ref="F214:G214"/>
    <mergeCell ref="H214:I214"/>
    <mergeCell ref="J214:K214"/>
    <mergeCell ref="L214:M214"/>
    <mergeCell ref="N214:O214"/>
    <mergeCell ref="A185:S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A171:S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A157:S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A143:S143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B115:S115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R88:S88"/>
    <mergeCell ref="R102:S102"/>
    <mergeCell ref="N88:O88"/>
    <mergeCell ref="P88:Q88"/>
    <mergeCell ref="N102:O102"/>
    <mergeCell ref="P102:Q102"/>
    <mergeCell ref="B88:C88"/>
    <mergeCell ref="B101:S101"/>
    <mergeCell ref="B102:C102"/>
    <mergeCell ref="D102:E102"/>
    <mergeCell ref="F102:G102"/>
    <mergeCell ref="H102:I102"/>
    <mergeCell ref="J102:K102"/>
    <mergeCell ref="L102:M102"/>
    <mergeCell ref="L88:M88"/>
    <mergeCell ref="J88:K88"/>
    <mergeCell ref="J36:K36"/>
    <mergeCell ref="D88:E88"/>
    <mergeCell ref="F88:G88"/>
    <mergeCell ref="H88:I88"/>
    <mergeCell ref="B73:O73"/>
    <mergeCell ref="B74:C74"/>
    <mergeCell ref="D74:E74"/>
    <mergeCell ref="F74:G74"/>
    <mergeCell ref="H74:I74"/>
    <mergeCell ref="J74:K74"/>
    <mergeCell ref="L74:M74"/>
    <mergeCell ref="N74:O74"/>
    <mergeCell ref="R2:S2"/>
    <mergeCell ref="B36:C36"/>
    <mergeCell ref="D36:E36"/>
    <mergeCell ref="F36:G36"/>
    <mergeCell ref="H36:I36"/>
    <mergeCell ref="B17:C17"/>
    <mergeCell ref="D17:E17"/>
    <mergeCell ref="F17:G17"/>
    <mergeCell ref="N2:O2"/>
    <mergeCell ref="H17:I17"/>
    <mergeCell ref="T17:U17"/>
    <mergeCell ref="J17:K17"/>
    <mergeCell ref="L17:M17"/>
    <mergeCell ref="N17:O17"/>
    <mergeCell ref="P17:Q17"/>
    <mergeCell ref="R17:S17"/>
    <mergeCell ref="B1:U1"/>
    <mergeCell ref="B16:U16"/>
    <mergeCell ref="T2:U2"/>
    <mergeCell ref="B2:C2"/>
    <mergeCell ref="D2:E2"/>
    <mergeCell ref="F2:G2"/>
    <mergeCell ref="H2:I2"/>
    <mergeCell ref="J2:K2"/>
    <mergeCell ref="L2:M2"/>
    <mergeCell ref="P2:Q2"/>
    <mergeCell ref="B87:S87"/>
    <mergeCell ref="B54:O54"/>
    <mergeCell ref="B35:K35"/>
    <mergeCell ref="B55:C55"/>
    <mergeCell ref="D55:E55"/>
    <mergeCell ref="F55:G55"/>
    <mergeCell ref="H55:I55"/>
    <mergeCell ref="J55:K55"/>
    <mergeCell ref="L55:M55"/>
    <mergeCell ref="N55:O55"/>
    <mergeCell ref="B129:S129"/>
    <mergeCell ref="B130:C130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A199:S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A243:O243"/>
    <mergeCell ref="B244:C244"/>
    <mergeCell ref="D244:E244"/>
    <mergeCell ref="F244:G244"/>
    <mergeCell ref="H244:I244"/>
    <mergeCell ref="J244:K244"/>
    <mergeCell ref="L244:M244"/>
    <mergeCell ref="N244:O244"/>
    <mergeCell ref="A271:O271"/>
    <mergeCell ref="B272:C272"/>
    <mergeCell ref="D272:E272"/>
    <mergeCell ref="F272:G272"/>
    <mergeCell ref="H272:I272"/>
    <mergeCell ref="J272:K272"/>
    <mergeCell ref="L272:M272"/>
    <mergeCell ref="N272:O272"/>
    <mergeCell ref="A285:O285"/>
    <mergeCell ref="B286:C286"/>
    <mergeCell ref="D286:E286"/>
    <mergeCell ref="F286:G286"/>
    <mergeCell ref="H286:I286"/>
    <mergeCell ref="J286:K286"/>
    <mergeCell ref="L286:M286"/>
    <mergeCell ref="N286:O286"/>
    <mergeCell ref="A299:O299"/>
    <mergeCell ref="B300:C300"/>
    <mergeCell ref="D300:E300"/>
    <mergeCell ref="F300:G300"/>
    <mergeCell ref="H300:I300"/>
    <mergeCell ref="J300:K300"/>
    <mergeCell ref="L300:M300"/>
    <mergeCell ref="N300:O30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68"/>
  <sheetViews>
    <sheetView zoomScalePageLayoutView="0" workbookViewId="0" topLeftCell="A157">
      <selection activeCell="A1" sqref="A1"/>
    </sheetView>
  </sheetViews>
  <sheetFormatPr defaultColWidth="9.00390625" defaultRowHeight="12.75"/>
  <cols>
    <col min="1" max="1" width="19.00390625" style="0" bestFit="1" customWidth="1"/>
    <col min="2" max="25" width="5.25390625" style="0" customWidth="1"/>
  </cols>
  <sheetData>
    <row r="1" spans="1:21" ht="12.75">
      <c r="A1" s="1" t="s">
        <v>0</v>
      </c>
      <c r="B1" s="118" t="s">
        <v>14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862</v>
      </c>
      <c r="C4" s="1">
        <v>834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9">
        <v>862</v>
      </c>
      <c r="K4" s="10">
        <v>834</v>
      </c>
      <c r="L4" s="6">
        <v>817</v>
      </c>
      <c r="M4" s="1">
        <v>889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9">
        <v>817</v>
      </c>
      <c r="U4" s="9">
        <v>889</v>
      </c>
    </row>
    <row r="5" spans="1:21" ht="11.25" customHeight="1">
      <c r="A5" s="1" t="s">
        <v>2</v>
      </c>
      <c r="B5" s="1">
        <v>847</v>
      </c>
      <c r="C5" s="1">
        <v>771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9">
        <v>847</v>
      </c>
      <c r="K5" s="10">
        <v>771</v>
      </c>
      <c r="L5" s="6">
        <v>777</v>
      </c>
      <c r="M5" s="1">
        <v>712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9">
        <v>777</v>
      </c>
      <c r="U5" s="9">
        <v>712</v>
      </c>
    </row>
    <row r="6" spans="1:21" ht="11.25" customHeight="1">
      <c r="A6" s="1" t="s">
        <v>3</v>
      </c>
      <c r="B6" s="1">
        <v>524</v>
      </c>
      <c r="C6" s="1">
        <v>497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9">
        <v>524</v>
      </c>
      <c r="K6" s="10">
        <v>497</v>
      </c>
      <c r="L6" s="6">
        <v>490</v>
      </c>
      <c r="M6" s="1">
        <v>476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9">
        <v>490</v>
      </c>
      <c r="U6" s="9">
        <v>476</v>
      </c>
    </row>
    <row r="7" spans="1:21" ht="11.25" customHeight="1">
      <c r="A7" s="1" t="s">
        <v>2</v>
      </c>
      <c r="B7" s="1">
        <v>523</v>
      </c>
      <c r="C7" s="1">
        <v>483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9">
        <v>523</v>
      </c>
      <c r="K7" s="10">
        <v>483</v>
      </c>
      <c r="L7" s="6">
        <v>483</v>
      </c>
      <c r="M7" s="1">
        <v>457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9">
        <v>483</v>
      </c>
      <c r="U7" s="9">
        <v>457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v>0</v>
      </c>
      <c r="K8" s="10"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  <c r="U8" s="9"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v>0</v>
      </c>
      <c r="K9" s="10"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v>0</v>
      </c>
      <c r="U9" s="9">
        <v>0</v>
      </c>
    </row>
    <row r="10" spans="1:21" ht="11.25" customHeight="1">
      <c r="A10" s="1" t="s">
        <v>5</v>
      </c>
      <c r="B10" s="1">
        <v>338</v>
      </c>
      <c r="C10" s="1">
        <v>337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9">
        <v>338</v>
      </c>
      <c r="K10" s="10">
        <v>337</v>
      </c>
      <c r="L10" s="6">
        <v>327</v>
      </c>
      <c r="M10" s="1">
        <v>413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9">
        <v>327</v>
      </c>
      <c r="U10" s="9">
        <v>413</v>
      </c>
    </row>
    <row r="11" spans="1:21" ht="11.25" customHeight="1">
      <c r="A11" s="1" t="s">
        <v>2</v>
      </c>
      <c r="B11" s="1">
        <v>324</v>
      </c>
      <c r="C11" s="1">
        <v>288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9">
        <v>324</v>
      </c>
      <c r="K11" s="10">
        <v>288</v>
      </c>
      <c r="L11" s="6">
        <v>294</v>
      </c>
      <c r="M11" s="1">
        <v>255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v>294</v>
      </c>
      <c r="U11" s="9">
        <v>255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v>0</v>
      </c>
      <c r="K12" s="10"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v>0</v>
      </c>
      <c r="U12" s="9"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14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861</v>
      </c>
      <c r="C19" s="1">
        <v>999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9">
        <f>SUM(B19+D19+F19+H19)</f>
        <v>861</v>
      </c>
      <c r="K19" s="10">
        <f>SUM(C19+E19+G19+I19)</f>
        <v>999</v>
      </c>
      <c r="L19" s="6">
        <v>981</v>
      </c>
      <c r="M19" s="1">
        <v>1073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9">
        <f aca="true" t="shared" si="0" ref="T19:T27">SUM(L19+N19+P19+R19)</f>
        <v>981</v>
      </c>
      <c r="U19" s="9">
        <f aca="true" t="shared" si="1" ref="U19:U27">SUM(M19+O19+Q19+S19)</f>
        <v>1073</v>
      </c>
    </row>
    <row r="20" spans="1:21" ht="11.25" customHeight="1">
      <c r="A20" s="1" t="s">
        <v>2</v>
      </c>
      <c r="B20" s="1">
        <v>704</v>
      </c>
      <c r="C20" s="1">
        <v>740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9">
        <f aca="true" t="shared" si="2" ref="J20:J27">SUM(B20+D20+F20+H20)</f>
        <v>704</v>
      </c>
      <c r="K20" s="10">
        <f aca="true" t="shared" si="3" ref="K20:K27">SUM(C20+E20+G20+I20)</f>
        <v>740</v>
      </c>
      <c r="L20" s="6">
        <v>734</v>
      </c>
      <c r="M20" s="1">
        <v>718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9">
        <f t="shared" si="0"/>
        <v>734</v>
      </c>
      <c r="U20" s="9">
        <f t="shared" si="1"/>
        <v>718</v>
      </c>
    </row>
    <row r="21" spans="1:21" ht="11.25" customHeight="1">
      <c r="A21" s="1" t="s">
        <v>3</v>
      </c>
      <c r="B21" s="1">
        <v>466</v>
      </c>
      <c r="C21" s="1">
        <v>503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9">
        <f t="shared" si="2"/>
        <v>466</v>
      </c>
      <c r="K21" s="10">
        <f t="shared" si="3"/>
        <v>503</v>
      </c>
      <c r="L21" s="6">
        <v>490</v>
      </c>
      <c r="M21" s="1">
        <v>534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9">
        <f t="shared" si="0"/>
        <v>490</v>
      </c>
      <c r="U21" s="9">
        <f t="shared" si="1"/>
        <v>534</v>
      </c>
    </row>
    <row r="22" spans="1:21" ht="11.25" customHeight="1">
      <c r="A22" s="1" t="s">
        <v>2</v>
      </c>
      <c r="B22" s="1">
        <v>452</v>
      </c>
      <c r="C22" s="1">
        <v>472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9">
        <f t="shared" si="2"/>
        <v>452</v>
      </c>
      <c r="K22" s="10">
        <f t="shared" si="3"/>
        <v>472</v>
      </c>
      <c r="L22" s="6">
        <v>466</v>
      </c>
      <c r="M22" s="1">
        <v>491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9">
        <f t="shared" si="0"/>
        <v>466</v>
      </c>
      <c r="U22" s="9">
        <f t="shared" si="1"/>
        <v>491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2"/>
        <v>0</v>
      </c>
      <c r="K23" s="10">
        <f t="shared" si="3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0"/>
        <v>0</v>
      </c>
      <c r="U23" s="9">
        <f t="shared" si="1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2"/>
        <v>0</v>
      </c>
      <c r="K24" s="10">
        <f t="shared" si="3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0"/>
        <v>0</v>
      </c>
      <c r="U24" s="9">
        <f t="shared" si="1"/>
        <v>0</v>
      </c>
    </row>
    <row r="25" spans="1:21" ht="11.25" customHeight="1">
      <c r="A25" s="1" t="s">
        <v>5</v>
      </c>
      <c r="B25" s="1">
        <v>395</v>
      </c>
      <c r="C25" s="1">
        <v>496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9">
        <f t="shared" si="2"/>
        <v>395</v>
      </c>
      <c r="K25" s="10">
        <f t="shared" si="3"/>
        <v>496</v>
      </c>
      <c r="L25" s="6">
        <v>491</v>
      </c>
      <c r="M25" s="1">
        <v>539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9">
        <f t="shared" si="0"/>
        <v>491</v>
      </c>
      <c r="U25" s="9">
        <f t="shared" si="1"/>
        <v>539</v>
      </c>
    </row>
    <row r="26" spans="1:21" ht="11.25" customHeight="1">
      <c r="A26" s="1" t="s">
        <v>2</v>
      </c>
      <c r="B26" s="1">
        <v>252</v>
      </c>
      <c r="C26" s="1">
        <v>268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2"/>
        <v>252</v>
      </c>
      <c r="K26" s="10">
        <f t="shared" si="3"/>
        <v>268</v>
      </c>
      <c r="L26" s="6">
        <v>268</v>
      </c>
      <c r="M26" s="1">
        <v>227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0"/>
        <v>268</v>
      </c>
      <c r="U26" s="9">
        <f t="shared" si="1"/>
        <v>227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2"/>
        <v>0</v>
      </c>
      <c r="K27" s="10">
        <f t="shared" si="3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0"/>
        <v>0</v>
      </c>
      <c r="U27" s="9">
        <f t="shared" si="1"/>
        <v>0</v>
      </c>
    </row>
    <row r="35" spans="1:11" ht="12.75">
      <c r="A35" s="1" t="s">
        <v>0</v>
      </c>
      <c r="B35" s="117" t="s">
        <v>14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3"/>
      <c r="B36" s="104" t="s">
        <v>7</v>
      </c>
      <c r="C36" s="104"/>
      <c r="D36" s="104" t="s">
        <v>41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1" t="s">
        <v>1</v>
      </c>
      <c r="B38" s="1">
        <v>1027</v>
      </c>
      <c r="C38" s="1">
        <v>1012</v>
      </c>
      <c r="D38" s="1">
        <v>0</v>
      </c>
      <c r="E38" s="1">
        <v>40</v>
      </c>
      <c r="F38" s="1">
        <v>0</v>
      </c>
      <c r="G38" s="1">
        <v>0</v>
      </c>
      <c r="H38" s="1">
        <v>0</v>
      </c>
      <c r="I38" s="1">
        <v>0</v>
      </c>
      <c r="J38" s="9">
        <f>SUM(B38+D38+F38+H38)</f>
        <v>1027</v>
      </c>
      <c r="K38" s="9">
        <f>SUM(C38+E38+G38+I38)</f>
        <v>1052</v>
      </c>
    </row>
    <row r="39" spans="1:11" ht="12.75">
      <c r="A39" s="1" t="s">
        <v>2</v>
      </c>
      <c r="B39" s="1">
        <v>728</v>
      </c>
      <c r="C39" s="1">
        <v>720</v>
      </c>
      <c r="D39" s="1">
        <v>0</v>
      </c>
      <c r="E39" s="1">
        <v>39</v>
      </c>
      <c r="F39" s="1">
        <v>0</v>
      </c>
      <c r="G39" s="1">
        <v>0</v>
      </c>
      <c r="H39" s="1">
        <v>0</v>
      </c>
      <c r="I39" s="1">
        <v>0</v>
      </c>
      <c r="J39" s="9">
        <f aca="true" t="shared" si="4" ref="J39:J46">SUM(B39+D39+F39+H39)</f>
        <v>728</v>
      </c>
      <c r="K39" s="9">
        <f aca="true" t="shared" si="5" ref="K39:K46">SUM(C39+E39+G39+I39)</f>
        <v>759</v>
      </c>
    </row>
    <row r="40" spans="1:11" ht="12.75">
      <c r="A40" s="1" t="s">
        <v>3</v>
      </c>
      <c r="B40" s="1">
        <v>520</v>
      </c>
      <c r="C40" s="1">
        <v>527</v>
      </c>
      <c r="D40" s="1">
        <v>0</v>
      </c>
      <c r="E40" s="1">
        <v>14</v>
      </c>
      <c r="F40" s="1">
        <v>0</v>
      </c>
      <c r="G40" s="1">
        <v>0</v>
      </c>
      <c r="H40" s="1">
        <v>0</v>
      </c>
      <c r="I40" s="1">
        <v>0</v>
      </c>
      <c r="J40" s="9">
        <f t="shared" si="4"/>
        <v>520</v>
      </c>
      <c r="K40" s="9">
        <f t="shared" si="5"/>
        <v>541</v>
      </c>
    </row>
    <row r="41" spans="1:11" ht="12.75">
      <c r="A41" s="1" t="s">
        <v>2</v>
      </c>
      <c r="B41" s="1">
        <v>480</v>
      </c>
      <c r="C41" s="1">
        <v>485</v>
      </c>
      <c r="D41" s="1">
        <v>0</v>
      </c>
      <c r="E41" s="1">
        <v>13</v>
      </c>
      <c r="F41" s="1">
        <v>0</v>
      </c>
      <c r="G41" s="1">
        <v>0</v>
      </c>
      <c r="H41" s="1">
        <v>0</v>
      </c>
      <c r="I41" s="1">
        <v>0</v>
      </c>
      <c r="J41" s="9">
        <f t="shared" si="4"/>
        <v>480</v>
      </c>
      <c r="K41" s="9">
        <f t="shared" si="5"/>
        <v>498</v>
      </c>
    </row>
    <row r="42" spans="1:11" ht="12.75">
      <c r="A42" s="1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4"/>
        <v>0</v>
      </c>
      <c r="K42" s="9">
        <f t="shared" si="5"/>
        <v>0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4"/>
        <v>0</v>
      </c>
      <c r="K43" s="9">
        <f t="shared" si="5"/>
        <v>0</v>
      </c>
    </row>
    <row r="44" spans="1:11" ht="12.75">
      <c r="A44" s="1" t="s">
        <v>5</v>
      </c>
      <c r="B44" s="1">
        <v>507</v>
      </c>
      <c r="C44" s="1">
        <v>485</v>
      </c>
      <c r="D44" s="1">
        <v>0</v>
      </c>
      <c r="E44" s="1">
        <v>26</v>
      </c>
      <c r="F44" s="1">
        <v>0</v>
      </c>
      <c r="G44" s="1">
        <v>0</v>
      </c>
      <c r="H44" s="1">
        <v>0</v>
      </c>
      <c r="I44" s="1">
        <v>0</v>
      </c>
      <c r="J44" s="9">
        <f t="shared" si="4"/>
        <v>507</v>
      </c>
      <c r="K44" s="9">
        <f t="shared" si="5"/>
        <v>511</v>
      </c>
    </row>
    <row r="45" spans="1:11" ht="12.75">
      <c r="A45" s="1" t="s">
        <v>2</v>
      </c>
      <c r="B45" s="1">
        <v>248</v>
      </c>
      <c r="C45" s="1">
        <v>235</v>
      </c>
      <c r="D45" s="1">
        <v>0</v>
      </c>
      <c r="E45" s="1">
        <v>26</v>
      </c>
      <c r="F45" s="1">
        <v>0</v>
      </c>
      <c r="G45" s="1">
        <v>0</v>
      </c>
      <c r="H45" s="1">
        <v>0</v>
      </c>
      <c r="I45" s="1">
        <v>0</v>
      </c>
      <c r="J45" s="9">
        <f t="shared" si="4"/>
        <v>248</v>
      </c>
      <c r="K45" s="9">
        <f t="shared" si="5"/>
        <v>261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4"/>
        <v>0</v>
      </c>
      <c r="K46" s="9">
        <f t="shared" si="5"/>
        <v>0</v>
      </c>
    </row>
    <row r="54" spans="1:15" ht="12.75">
      <c r="A54" s="1" t="s">
        <v>0</v>
      </c>
      <c r="B54" s="118" t="s">
        <v>14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  <row r="55" spans="1:15" ht="19.5" customHeight="1">
      <c r="A55" s="3"/>
      <c r="B55" s="104" t="s">
        <v>7</v>
      </c>
      <c r="C55" s="104"/>
      <c r="D55" s="104" t="s">
        <v>41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1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1" t="s">
        <v>1</v>
      </c>
      <c r="B57" s="1">
        <v>950</v>
      </c>
      <c r="C57" s="1">
        <v>680</v>
      </c>
      <c r="D57" s="1">
        <v>35</v>
      </c>
      <c r="E57" s="1">
        <v>53</v>
      </c>
      <c r="F57" s="1">
        <v>0</v>
      </c>
      <c r="G57" s="1">
        <v>203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9">
        <f>SUM(B57+D57+J57+L57)</f>
        <v>985</v>
      </c>
      <c r="O57" s="9">
        <f>SUM(C57+E57+G57+K57+M57)</f>
        <v>936</v>
      </c>
    </row>
    <row r="58" spans="1:15" ht="12.75">
      <c r="A58" s="1" t="s">
        <v>2</v>
      </c>
      <c r="B58" s="1">
        <v>698</v>
      </c>
      <c r="C58" s="1">
        <v>495</v>
      </c>
      <c r="D58" s="1">
        <v>35</v>
      </c>
      <c r="E58" s="1">
        <v>53</v>
      </c>
      <c r="F58" s="1">
        <v>0</v>
      </c>
      <c r="G58" s="1">
        <v>171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9">
        <f aca="true" t="shared" si="6" ref="N58:N65">SUM(B58+D58+J58+L58)</f>
        <v>733</v>
      </c>
      <c r="O58" s="9">
        <f aca="true" t="shared" si="7" ref="O58:O65">SUM(C58+E58+G58+K58+M58)</f>
        <v>719</v>
      </c>
    </row>
    <row r="59" spans="1:15" ht="12.75">
      <c r="A59" s="1" t="s">
        <v>3</v>
      </c>
      <c r="B59" s="1">
        <v>505</v>
      </c>
      <c r="C59" s="1">
        <v>357</v>
      </c>
      <c r="D59" s="1">
        <v>13</v>
      </c>
      <c r="E59" s="1">
        <v>12</v>
      </c>
      <c r="F59" s="1">
        <v>0</v>
      </c>
      <c r="G59" s="1">
        <v>122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9">
        <f t="shared" si="6"/>
        <v>518</v>
      </c>
      <c r="O59" s="9">
        <f t="shared" si="7"/>
        <v>491</v>
      </c>
    </row>
    <row r="60" spans="1:15" ht="12.75">
      <c r="A60" s="1" t="s">
        <v>2</v>
      </c>
      <c r="B60" s="1">
        <v>475</v>
      </c>
      <c r="C60" s="1">
        <v>340</v>
      </c>
      <c r="D60" s="1">
        <v>13</v>
      </c>
      <c r="E60" s="1">
        <v>12</v>
      </c>
      <c r="F60" s="1">
        <v>0</v>
      </c>
      <c r="G60" s="1">
        <v>114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9">
        <f t="shared" si="6"/>
        <v>488</v>
      </c>
      <c r="O60" s="9">
        <f t="shared" si="7"/>
        <v>466</v>
      </c>
    </row>
    <row r="61" spans="1:15" ht="12.75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6"/>
        <v>0</v>
      </c>
      <c r="O61" s="9">
        <f t="shared" si="7"/>
        <v>0</v>
      </c>
    </row>
    <row r="62" spans="1:15" ht="12.75">
      <c r="A62" s="1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6"/>
        <v>0</v>
      </c>
      <c r="O62" s="9">
        <f t="shared" si="7"/>
        <v>0</v>
      </c>
    </row>
    <row r="63" spans="1:15" ht="12.75">
      <c r="A63" s="1" t="s">
        <v>5</v>
      </c>
      <c r="B63" s="1">
        <v>445</v>
      </c>
      <c r="C63" s="1">
        <v>323</v>
      </c>
      <c r="D63" s="1">
        <v>22</v>
      </c>
      <c r="E63" s="1">
        <v>41</v>
      </c>
      <c r="F63" s="1">
        <v>0</v>
      </c>
      <c r="G63" s="1">
        <v>81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9">
        <f t="shared" si="6"/>
        <v>467</v>
      </c>
      <c r="O63" s="9">
        <f t="shared" si="7"/>
        <v>445</v>
      </c>
    </row>
    <row r="64" spans="1:15" ht="12.75">
      <c r="A64" s="1" t="s">
        <v>2</v>
      </c>
      <c r="B64" s="1">
        <v>223</v>
      </c>
      <c r="C64" s="1">
        <v>155</v>
      </c>
      <c r="D64" s="1">
        <v>22</v>
      </c>
      <c r="E64" s="1">
        <v>41</v>
      </c>
      <c r="F64" s="1">
        <v>0</v>
      </c>
      <c r="G64" s="1">
        <v>57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6"/>
        <v>245</v>
      </c>
      <c r="O64" s="9">
        <f t="shared" si="7"/>
        <v>253</v>
      </c>
    </row>
    <row r="65" spans="1:15" ht="12.75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6"/>
        <v>0</v>
      </c>
      <c r="O65" s="9">
        <f t="shared" si="7"/>
        <v>0</v>
      </c>
    </row>
    <row r="73" spans="1:15" ht="12.75">
      <c r="A73" s="1" t="s">
        <v>0</v>
      </c>
      <c r="B73" s="118" t="s">
        <v>14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1:15" ht="21" customHeight="1">
      <c r="A74" s="3"/>
      <c r="B74" s="104" t="s">
        <v>7</v>
      </c>
      <c r="C74" s="104"/>
      <c r="D74" s="105" t="s">
        <v>41</v>
      </c>
      <c r="E74" s="106"/>
      <c r="F74" s="104" t="s">
        <v>46</v>
      </c>
      <c r="G74" s="104"/>
      <c r="H74" s="104" t="s">
        <v>47</v>
      </c>
      <c r="I74" s="104"/>
      <c r="J74" s="104" t="s">
        <v>9</v>
      </c>
      <c r="K74" s="104"/>
      <c r="L74" s="104" t="s">
        <v>10</v>
      </c>
      <c r="M74" s="104"/>
      <c r="N74" s="116" t="s">
        <v>11</v>
      </c>
      <c r="O74" s="116"/>
    </row>
    <row r="75" spans="1:15" ht="33.75">
      <c r="A75" s="1"/>
      <c r="B75" s="2" t="s">
        <v>48</v>
      </c>
      <c r="C75" s="2" t="s">
        <v>49</v>
      </c>
      <c r="D75" s="2" t="s">
        <v>48</v>
      </c>
      <c r="E75" s="2" t="s">
        <v>49</v>
      </c>
      <c r="F75" s="2" t="s">
        <v>48</v>
      </c>
      <c r="G75" s="2" t="s">
        <v>49</v>
      </c>
      <c r="H75" s="2" t="s">
        <v>48</v>
      </c>
      <c r="I75" s="2" t="s">
        <v>49</v>
      </c>
      <c r="J75" s="2" t="s">
        <v>48</v>
      </c>
      <c r="K75" s="2" t="s">
        <v>49</v>
      </c>
      <c r="L75" s="2" t="s">
        <v>48</v>
      </c>
      <c r="M75" s="2" t="s">
        <v>49</v>
      </c>
      <c r="N75" s="2" t="s">
        <v>48</v>
      </c>
      <c r="O75" s="2" t="s">
        <v>49</v>
      </c>
    </row>
    <row r="76" spans="1:15" ht="12.75">
      <c r="A76" s="1" t="s">
        <v>1</v>
      </c>
      <c r="B76" s="1">
        <v>657</v>
      </c>
      <c r="C76" s="1">
        <v>361</v>
      </c>
      <c r="D76" s="1">
        <v>50</v>
      </c>
      <c r="E76" s="1">
        <v>35</v>
      </c>
      <c r="F76" s="1">
        <v>178</v>
      </c>
      <c r="G76" s="1">
        <v>284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9">
        <f>SUM(B76+D76+F76+H76+J76+L76)</f>
        <v>885</v>
      </c>
      <c r="O76" s="9">
        <f>SUM(C76+E76+G76+I76+K76+M76)</f>
        <v>680</v>
      </c>
    </row>
    <row r="77" spans="1:15" ht="12.75">
      <c r="A77" s="1" t="s">
        <v>2</v>
      </c>
      <c r="B77" s="1">
        <v>498</v>
      </c>
      <c r="C77" s="1">
        <v>303</v>
      </c>
      <c r="D77" s="1">
        <v>50</v>
      </c>
      <c r="E77" s="1">
        <v>33</v>
      </c>
      <c r="F77" s="1">
        <v>158</v>
      </c>
      <c r="G77" s="1">
        <v>246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9">
        <f aca="true" t="shared" si="8" ref="N77:N84">SUM(B77+D77+F77+H77+J77+L77)</f>
        <v>706</v>
      </c>
      <c r="O77" s="9">
        <f aca="true" t="shared" si="9" ref="O77:O84">SUM(C77+E77+G77+I77+K77+M77)</f>
        <v>582</v>
      </c>
    </row>
    <row r="78" spans="1:15" ht="12.75">
      <c r="A78" s="1" t="s">
        <v>3</v>
      </c>
      <c r="B78" s="1">
        <v>354</v>
      </c>
      <c r="C78" s="1">
        <v>209</v>
      </c>
      <c r="D78" s="1">
        <v>12</v>
      </c>
      <c r="E78" s="1">
        <v>0</v>
      </c>
      <c r="F78" s="1">
        <v>114</v>
      </c>
      <c r="G78" s="1">
        <v>190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9">
        <f t="shared" si="8"/>
        <v>480</v>
      </c>
      <c r="O78" s="9">
        <f t="shared" si="9"/>
        <v>399</v>
      </c>
    </row>
    <row r="79" spans="1:15" ht="12.75">
      <c r="A79" s="1" t="s">
        <v>2</v>
      </c>
      <c r="B79" s="1">
        <v>340</v>
      </c>
      <c r="C79" s="1">
        <v>206</v>
      </c>
      <c r="D79" s="1">
        <v>12</v>
      </c>
      <c r="E79" s="1">
        <v>0</v>
      </c>
      <c r="F79" s="1">
        <v>112</v>
      </c>
      <c r="G79" s="1">
        <v>176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9">
        <f t="shared" si="8"/>
        <v>464</v>
      </c>
      <c r="O79" s="9">
        <f t="shared" si="9"/>
        <v>382</v>
      </c>
    </row>
    <row r="80" spans="1:15" ht="12.75">
      <c r="A80" s="1" t="s">
        <v>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8"/>
        <v>0</v>
      </c>
      <c r="O80" s="9">
        <f t="shared" si="9"/>
        <v>0</v>
      </c>
    </row>
    <row r="81" spans="1:15" ht="12.75">
      <c r="A81" s="1" t="s">
        <v>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8"/>
        <v>0</v>
      </c>
      <c r="O81" s="9">
        <f t="shared" si="9"/>
        <v>0</v>
      </c>
    </row>
    <row r="82" spans="1:15" ht="12.75">
      <c r="A82" s="1" t="s">
        <v>5</v>
      </c>
      <c r="B82" s="1">
        <v>303</v>
      </c>
      <c r="C82" s="1">
        <v>152</v>
      </c>
      <c r="D82" s="1">
        <v>38</v>
      </c>
      <c r="E82" s="1">
        <v>35</v>
      </c>
      <c r="F82" s="1">
        <v>64</v>
      </c>
      <c r="G82" s="1">
        <v>94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9">
        <f t="shared" si="8"/>
        <v>405</v>
      </c>
      <c r="O82" s="9">
        <f t="shared" si="9"/>
        <v>281</v>
      </c>
    </row>
    <row r="83" spans="1:15" ht="12.75">
      <c r="A83" s="1" t="s">
        <v>2</v>
      </c>
      <c r="B83" s="1">
        <v>158</v>
      </c>
      <c r="C83" s="1">
        <v>97</v>
      </c>
      <c r="D83" s="1">
        <v>38</v>
      </c>
      <c r="E83" s="1">
        <v>33</v>
      </c>
      <c r="F83" s="1">
        <v>46</v>
      </c>
      <c r="G83" s="1">
        <v>70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9">
        <f t="shared" si="8"/>
        <v>242</v>
      </c>
      <c r="O83" s="9">
        <f t="shared" si="9"/>
        <v>200</v>
      </c>
    </row>
    <row r="84" spans="1:15" ht="12.75">
      <c r="A84" s="1" t="s">
        <v>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9">
        <f t="shared" si="8"/>
        <v>0</v>
      </c>
      <c r="O84" s="9">
        <f t="shared" si="9"/>
        <v>0</v>
      </c>
    </row>
    <row r="87" spans="1:17" ht="12.75">
      <c r="A87" s="1" t="s">
        <v>0</v>
      </c>
      <c r="B87" s="118" t="s">
        <v>14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20"/>
      <c r="P87" s="58"/>
      <c r="Q87" s="58"/>
    </row>
    <row r="88" spans="1:15" ht="21" customHeight="1">
      <c r="A88" s="3"/>
      <c r="B88" s="105" t="s">
        <v>41</v>
      </c>
      <c r="C88" s="110"/>
      <c r="D88" s="110" t="s">
        <v>7</v>
      </c>
      <c r="E88" s="106"/>
      <c r="F88" s="105" t="s">
        <v>46</v>
      </c>
      <c r="G88" s="106"/>
      <c r="H88" s="105" t="s">
        <v>47</v>
      </c>
      <c r="I88" s="106"/>
      <c r="J88" s="105" t="s">
        <v>9</v>
      </c>
      <c r="K88" s="106"/>
      <c r="L88" s="105" t="s">
        <v>10</v>
      </c>
      <c r="M88" s="106"/>
      <c r="N88" s="107" t="s">
        <v>11</v>
      </c>
      <c r="O88" s="108"/>
    </row>
    <row r="89" spans="1:15" ht="33.75">
      <c r="A89" s="50"/>
      <c r="B89" s="57" t="s">
        <v>51</v>
      </c>
      <c r="C89" s="57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3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</row>
    <row r="90" spans="1:15" ht="12.75">
      <c r="A90" s="1" t="s">
        <v>1</v>
      </c>
      <c r="B90" s="1">
        <v>34</v>
      </c>
      <c r="C90" s="1">
        <v>94</v>
      </c>
      <c r="D90" s="1">
        <v>353</v>
      </c>
      <c r="E90" s="1">
        <v>128</v>
      </c>
      <c r="F90" s="1">
        <v>276</v>
      </c>
      <c r="G90" s="1">
        <v>355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9">
        <f>SUM(B90+D90+F90+H90+J90+L90)</f>
        <v>663</v>
      </c>
      <c r="O90" s="9">
        <f>SUM(C90+E90+G90+I90+K90+M90)</f>
        <v>577</v>
      </c>
    </row>
    <row r="91" spans="1:15" ht="12.75">
      <c r="A91" s="1" t="s">
        <v>2</v>
      </c>
      <c r="B91" s="34">
        <v>32</v>
      </c>
      <c r="C91" s="34">
        <v>89</v>
      </c>
      <c r="D91" s="34">
        <v>298</v>
      </c>
      <c r="E91" s="1">
        <v>120</v>
      </c>
      <c r="F91" s="1">
        <v>245</v>
      </c>
      <c r="G91" s="1">
        <v>312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9">
        <f aca="true" t="shared" si="10" ref="N91:N98">SUM(B91+D91+F91+H91+J91+L91)</f>
        <v>575</v>
      </c>
      <c r="O91" s="9">
        <f aca="true" t="shared" si="11" ref="O91:O98">SUM(C91+E91+G91+I91+K91+M91)</f>
        <v>521</v>
      </c>
    </row>
    <row r="92" spans="1:15" ht="12.75">
      <c r="A92" s="1" t="s">
        <v>3</v>
      </c>
      <c r="B92" s="34">
        <v>0</v>
      </c>
      <c r="C92" s="34">
        <v>16</v>
      </c>
      <c r="D92" s="34">
        <v>205</v>
      </c>
      <c r="E92" s="1">
        <v>91</v>
      </c>
      <c r="F92" s="1">
        <v>185</v>
      </c>
      <c r="G92" s="1">
        <v>231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9">
        <f t="shared" si="10"/>
        <v>390</v>
      </c>
      <c r="O92" s="9">
        <f t="shared" si="11"/>
        <v>338</v>
      </c>
    </row>
    <row r="93" spans="1:15" ht="12.75">
      <c r="A93" s="1" t="s">
        <v>2</v>
      </c>
      <c r="B93" s="34">
        <v>0</v>
      </c>
      <c r="C93" s="34">
        <v>16</v>
      </c>
      <c r="D93" s="34">
        <v>202</v>
      </c>
      <c r="E93" s="1">
        <v>89</v>
      </c>
      <c r="F93" s="1">
        <v>175</v>
      </c>
      <c r="G93" s="1">
        <v>224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9">
        <f t="shared" si="10"/>
        <v>377</v>
      </c>
      <c r="O93" s="9">
        <f t="shared" si="11"/>
        <v>329</v>
      </c>
    </row>
    <row r="94" spans="1:15" ht="12.75">
      <c r="A94" s="1" t="s">
        <v>4</v>
      </c>
      <c r="B94" s="34">
        <v>0</v>
      </c>
      <c r="C94" s="34">
        <v>0</v>
      </c>
      <c r="D94" s="34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9">
        <f t="shared" si="10"/>
        <v>0</v>
      </c>
      <c r="O94" s="9">
        <f t="shared" si="11"/>
        <v>0</v>
      </c>
    </row>
    <row r="95" spans="1:15" ht="12.75">
      <c r="A95" s="1" t="s">
        <v>2</v>
      </c>
      <c r="B95" s="34">
        <v>0</v>
      </c>
      <c r="C95" s="34">
        <v>0</v>
      </c>
      <c r="D95" s="3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9">
        <f t="shared" si="10"/>
        <v>0</v>
      </c>
      <c r="O95" s="9">
        <f t="shared" si="11"/>
        <v>0</v>
      </c>
    </row>
    <row r="96" spans="1:15" ht="12.75">
      <c r="A96" s="1" t="s">
        <v>5</v>
      </c>
      <c r="B96" s="34">
        <v>34</v>
      </c>
      <c r="C96" s="34">
        <v>78</v>
      </c>
      <c r="D96" s="34">
        <v>148</v>
      </c>
      <c r="E96" s="1">
        <v>37</v>
      </c>
      <c r="F96" s="1">
        <v>91</v>
      </c>
      <c r="G96" s="1">
        <v>124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9">
        <f t="shared" si="10"/>
        <v>273</v>
      </c>
      <c r="O96" s="9">
        <f t="shared" si="11"/>
        <v>239</v>
      </c>
    </row>
    <row r="97" spans="1:15" ht="12.75">
      <c r="A97" s="1" t="s">
        <v>2</v>
      </c>
      <c r="B97" s="34">
        <v>32</v>
      </c>
      <c r="C97" s="34">
        <v>73</v>
      </c>
      <c r="D97" s="34">
        <v>96</v>
      </c>
      <c r="E97" s="1">
        <v>31</v>
      </c>
      <c r="F97" s="1">
        <v>70</v>
      </c>
      <c r="G97" s="1">
        <v>88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9">
        <f t="shared" si="10"/>
        <v>198</v>
      </c>
      <c r="O97" s="9">
        <f t="shared" si="11"/>
        <v>192</v>
      </c>
    </row>
    <row r="98" spans="1:15" ht="12.75">
      <c r="A98" s="1" t="s">
        <v>6</v>
      </c>
      <c r="B98" s="34">
        <v>0</v>
      </c>
      <c r="C98" s="34">
        <v>0</v>
      </c>
      <c r="D98" s="34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9">
        <f t="shared" si="10"/>
        <v>0</v>
      </c>
      <c r="O98" s="9">
        <f t="shared" si="11"/>
        <v>0</v>
      </c>
    </row>
    <row r="101" spans="1:15" ht="12.75">
      <c r="A101" s="1" t="s">
        <v>0</v>
      </c>
      <c r="B101" s="118" t="s">
        <v>14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/>
    </row>
    <row r="102" spans="1:15" ht="24.75" customHeight="1">
      <c r="A102" s="3"/>
      <c r="B102" s="105" t="s">
        <v>41</v>
      </c>
      <c r="C102" s="110"/>
      <c r="D102" s="110" t="s">
        <v>7</v>
      </c>
      <c r="E102" s="106"/>
      <c r="F102" s="105" t="s">
        <v>46</v>
      </c>
      <c r="G102" s="110"/>
      <c r="H102" s="105" t="s">
        <v>47</v>
      </c>
      <c r="I102" s="106"/>
      <c r="J102" s="105" t="s">
        <v>9</v>
      </c>
      <c r="K102" s="106"/>
      <c r="L102" s="105" t="s">
        <v>10</v>
      </c>
      <c r="M102" s="106"/>
      <c r="N102" s="107" t="s">
        <v>11</v>
      </c>
      <c r="O102" s="108"/>
    </row>
    <row r="103" spans="1:15" ht="33.75">
      <c r="A103" s="50"/>
      <c r="B103" s="53" t="s">
        <v>53</v>
      </c>
      <c r="C103" s="53" t="s">
        <v>54</v>
      </c>
      <c r="D103" s="53" t="s">
        <v>53</v>
      </c>
      <c r="E103" s="53" t="s">
        <v>54</v>
      </c>
      <c r="F103" s="53" t="s">
        <v>53</v>
      </c>
      <c r="G103" s="59" t="s">
        <v>54</v>
      </c>
      <c r="H103" s="53" t="s">
        <v>53</v>
      </c>
      <c r="I103" s="52" t="s">
        <v>54</v>
      </c>
      <c r="J103" s="53" t="s">
        <v>53</v>
      </c>
      <c r="K103" s="52" t="s">
        <v>54</v>
      </c>
      <c r="L103" s="53" t="s">
        <v>53</v>
      </c>
      <c r="M103" s="52" t="s">
        <v>54</v>
      </c>
      <c r="N103" s="64" t="s">
        <v>53</v>
      </c>
      <c r="O103" s="52" t="s">
        <v>54</v>
      </c>
    </row>
    <row r="104" spans="1:15" ht="12.75">
      <c r="A104" s="1" t="s">
        <v>1</v>
      </c>
      <c r="B104" s="1">
        <v>84</v>
      </c>
      <c r="C104" s="1">
        <v>153</v>
      </c>
      <c r="D104" s="1">
        <v>126</v>
      </c>
      <c r="E104" s="1">
        <v>14</v>
      </c>
      <c r="F104" s="1">
        <v>342</v>
      </c>
      <c r="G104" s="1">
        <v>379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9">
        <f>SUM(B104+D104+F104+H104+J104+L104)</f>
        <v>552</v>
      </c>
      <c r="O104" s="9">
        <f>SUM(C104+E104+G104+I104+K104+M104)</f>
        <v>546</v>
      </c>
    </row>
    <row r="105" spans="1:15" ht="12.75">
      <c r="A105" s="1" t="s">
        <v>59</v>
      </c>
      <c r="B105" s="34">
        <v>80</v>
      </c>
      <c r="C105" s="34">
        <v>146</v>
      </c>
      <c r="D105" s="34">
        <v>119</v>
      </c>
      <c r="E105" s="1">
        <v>10</v>
      </c>
      <c r="F105" s="1">
        <v>305</v>
      </c>
      <c r="G105" s="1">
        <v>328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9">
        <f aca="true" t="shared" si="12" ref="N105:N112">SUM(B105+D105+F105+H105+J105+L105)</f>
        <v>504</v>
      </c>
      <c r="O105" s="9">
        <f aca="true" t="shared" si="13" ref="O105:O112">SUM(C105+E105+G105+I105+K105+M105)</f>
        <v>484</v>
      </c>
    </row>
    <row r="106" spans="1:15" ht="12.75">
      <c r="A106" s="1" t="s">
        <v>3</v>
      </c>
      <c r="B106" s="34">
        <v>16</v>
      </c>
      <c r="C106" s="34">
        <v>49</v>
      </c>
      <c r="D106" s="34">
        <v>91</v>
      </c>
      <c r="E106" s="1">
        <v>5</v>
      </c>
      <c r="F106" s="1">
        <v>227</v>
      </c>
      <c r="G106" s="1">
        <v>259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9">
        <f t="shared" si="12"/>
        <v>334</v>
      </c>
      <c r="O106" s="9">
        <f t="shared" si="13"/>
        <v>313</v>
      </c>
    </row>
    <row r="107" spans="1:15" ht="12.75">
      <c r="A107" s="1" t="s">
        <v>59</v>
      </c>
      <c r="B107" s="34">
        <v>16</v>
      </c>
      <c r="C107" s="34">
        <v>44</v>
      </c>
      <c r="D107" s="34">
        <v>89</v>
      </c>
      <c r="E107" s="1">
        <v>5</v>
      </c>
      <c r="F107" s="1">
        <v>220</v>
      </c>
      <c r="G107" s="1">
        <v>248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9">
        <f t="shared" si="12"/>
        <v>325</v>
      </c>
      <c r="O107" s="9">
        <f t="shared" si="13"/>
        <v>297</v>
      </c>
    </row>
    <row r="108" spans="1:15" ht="12.75">
      <c r="A108" s="1" t="s">
        <v>4</v>
      </c>
      <c r="B108" s="34">
        <v>0</v>
      </c>
      <c r="C108" s="34">
        <v>0</v>
      </c>
      <c r="D108" s="34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9">
        <f t="shared" si="12"/>
        <v>0</v>
      </c>
      <c r="O108" s="9">
        <f t="shared" si="13"/>
        <v>0</v>
      </c>
    </row>
    <row r="109" spans="1:15" ht="12.75">
      <c r="A109" s="1" t="s">
        <v>59</v>
      </c>
      <c r="B109" s="34">
        <v>0</v>
      </c>
      <c r="C109" s="34">
        <v>0</v>
      </c>
      <c r="D109" s="34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9">
        <f t="shared" si="12"/>
        <v>0</v>
      </c>
      <c r="O109" s="9">
        <f t="shared" si="13"/>
        <v>0</v>
      </c>
    </row>
    <row r="110" spans="1:15" ht="12.75">
      <c r="A110" s="1" t="s">
        <v>5</v>
      </c>
      <c r="B110" s="34">
        <v>68</v>
      </c>
      <c r="C110" s="34">
        <v>104</v>
      </c>
      <c r="D110" s="34">
        <v>35</v>
      </c>
      <c r="E110" s="1">
        <v>9</v>
      </c>
      <c r="F110" s="1">
        <v>115</v>
      </c>
      <c r="G110" s="1">
        <v>120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9">
        <f t="shared" si="12"/>
        <v>218</v>
      </c>
      <c r="O110" s="9">
        <f t="shared" si="13"/>
        <v>233</v>
      </c>
    </row>
    <row r="111" spans="1:15" ht="12.75">
      <c r="A111" s="1" t="s">
        <v>59</v>
      </c>
      <c r="B111" s="34">
        <v>64</v>
      </c>
      <c r="C111" s="34">
        <v>102</v>
      </c>
      <c r="D111" s="34">
        <v>30</v>
      </c>
      <c r="E111" s="1">
        <v>5</v>
      </c>
      <c r="F111" s="1">
        <v>85</v>
      </c>
      <c r="G111" s="1">
        <v>80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9">
        <f t="shared" si="12"/>
        <v>179</v>
      </c>
      <c r="O111" s="9">
        <f t="shared" si="13"/>
        <v>187</v>
      </c>
    </row>
    <row r="112" spans="1:15" ht="12.75">
      <c r="A112" s="1" t="s">
        <v>6</v>
      </c>
      <c r="B112" s="34">
        <v>0</v>
      </c>
      <c r="C112" s="34">
        <v>0</v>
      </c>
      <c r="D112" s="34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9">
        <f t="shared" si="12"/>
        <v>0</v>
      </c>
      <c r="O112" s="9">
        <f t="shared" si="13"/>
        <v>0</v>
      </c>
    </row>
    <row r="115" spans="1:15" ht="12.75">
      <c r="A115" s="1" t="s">
        <v>0</v>
      </c>
      <c r="B115" s="118" t="s">
        <v>14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20"/>
    </row>
    <row r="116" spans="1:15" ht="18" customHeight="1">
      <c r="A116" s="3"/>
      <c r="B116" s="105" t="s">
        <v>41</v>
      </c>
      <c r="C116" s="110"/>
      <c r="D116" s="110" t="s">
        <v>7</v>
      </c>
      <c r="E116" s="106"/>
      <c r="F116" s="105" t="s">
        <v>46</v>
      </c>
      <c r="G116" s="110"/>
      <c r="H116" s="105" t="s">
        <v>47</v>
      </c>
      <c r="I116" s="106"/>
      <c r="J116" s="105" t="s">
        <v>9</v>
      </c>
      <c r="K116" s="106"/>
      <c r="L116" s="105" t="s">
        <v>10</v>
      </c>
      <c r="M116" s="106"/>
      <c r="N116" s="107" t="s">
        <v>11</v>
      </c>
      <c r="O116" s="108"/>
    </row>
    <row r="117" spans="1:15" ht="33.75">
      <c r="A117" s="50"/>
      <c r="B117" s="53" t="s">
        <v>57</v>
      </c>
      <c r="C117" s="53" t="s">
        <v>58</v>
      </c>
      <c r="D117" s="53" t="s">
        <v>57</v>
      </c>
      <c r="E117" s="53" t="s">
        <v>58</v>
      </c>
      <c r="F117" s="53" t="s">
        <v>57</v>
      </c>
      <c r="G117" s="59" t="s">
        <v>58</v>
      </c>
      <c r="H117" s="53" t="s">
        <v>57</v>
      </c>
      <c r="I117" s="52" t="s">
        <v>58</v>
      </c>
      <c r="J117" s="53" t="s">
        <v>57</v>
      </c>
      <c r="K117" s="52" t="s">
        <v>58</v>
      </c>
      <c r="L117" s="53" t="s">
        <v>57</v>
      </c>
      <c r="M117" s="52" t="s">
        <v>58</v>
      </c>
      <c r="N117" s="64" t="s">
        <v>57</v>
      </c>
      <c r="O117" s="52" t="s">
        <v>58</v>
      </c>
    </row>
    <row r="118" spans="1:15" ht="12.75">
      <c r="A118" s="1" t="s">
        <v>1</v>
      </c>
      <c r="B118" s="1">
        <v>143</v>
      </c>
      <c r="C118" s="1">
        <v>121</v>
      </c>
      <c r="D118" s="1">
        <v>13</v>
      </c>
      <c r="E118" s="1">
        <v>44</v>
      </c>
      <c r="F118" s="1">
        <v>368</v>
      </c>
      <c r="G118" s="1">
        <v>285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9">
        <f>SUM(B118+D118+F118+H118+J118+L118)</f>
        <v>524</v>
      </c>
      <c r="O118" s="9">
        <f>SUM(C118+E118+G118+I118+K118+M118)</f>
        <v>450</v>
      </c>
    </row>
    <row r="119" spans="1:15" ht="12.75">
      <c r="A119" s="1" t="s">
        <v>59</v>
      </c>
      <c r="B119" s="34">
        <v>138</v>
      </c>
      <c r="C119" s="34">
        <v>113</v>
      </c>
      <c r="D119" s="34">
        <v>10</v>
      </c>
      <c r="E119" s="1">
        <v>33</v>
      </c>
      <c r="F119" s="1">
        <v>326</v>
      </c>
      <c r="G119" s="1">
        <v>227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9">
        <f aca="true" t="shared" si="14" ref="N119:N126">SUM(B119+D119+F119+H119+J119+L119)</f>
        <v>474</v>
      </c>
      <c r="O119" s="9">
        <f aca="true" t="shared" si="15" ref="O119:O126">SUM(C119+E119+G119+I119+K119+M119)</f>
        <v>373</v>
      </c>
    </row>
    <row r="120" spans="1:15" ht="12.75">
      <c r="A120" s="1" t="s">
        <v>3</v>
      </c>
      <c r="B120" s="34">
        <v>47</v>
      </c>
      <c r="C120" s="34">
        <v>53</v>
      </c>
      <c r="D120" s="34">
        <v>5</v>
      </c>
      <c r="E120" s="1">
        <v>15</v>
      </c>
      <c r="F120" s="1">
        <v>255</v>
      </c>
      <c r="G120" s="1">
        <v>203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9">
        <f t="shared" si="14"/>
        <v>307</v>
      </c>
      <c r="O120" s="9">
        <f t="shared" si="15"/>
        <v>271</v>
      </c>
    </row>
    <row r="121" spans="1:15" ht="12.75">
      <c r="A121" s="1" t="s">
        <v>59</v>
      </c>
      <c r="B121" s="34">
        <v>44</v>
      </c>
      <c r="C121" s="34">
        <v>50</v>
      </c>
      <c r="D121" s="34">
        <v>5</v>
      </c>
      <c r="E121" s="1">
        <v>12</v>
      </c>
      <c r="F121" s="1">
        <v>249</v>
      </c>
      <c r="G121" s="1">
        <v>184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9">
        <f t="shared" si="14"/>
        <v>298</v>
      </c>
      <c r="O121" s="9">
        <f t="shared" si="15"/>
        <v>246</v>
      </c>
    </row>
    <row r="122" spans="1:15" ht="12.75">
      <c r="A122" s="1" t="s">
        <v>4</v>
      </c>
      <c r="B122" s="34">
        <v>0</v>
      </c>
      <c r="C122" s="34">
        <v>0</v>
      </c>
      <c r="D122" s="34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9">
        <f t="shared" si="14"/>
        <v>0</v>
      </c>
      <c r="O122" s="9">
        <f t="shared" si="15"/>
        <v>0</v>
      </c>
    </row>
    <row r="123" spans="1:15" ht="12.75">
      <c r="A123" s="1" t="s">
        <v>59</v>
      </c>
      <c r="B123" s="34">
        <v>0</v>
      </c>
      <c r="C123" s="34">
        <v>0</v>
      </c>
      <c r="D123" s="34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9">
        <f t="shared" si="14"/>
        <v>0</v>
      </c>
      <c r="O123" s="9">
        <f t="shared" si="15"/>
        <v>0</v>
      </c>
    </row>
    <row r="124" spans="1:15" ht="12.75">
      <c r="A124" s="1" t="s">
        <v>5</v>
      </c>
      <c r="B124" s="34">
        <v>96</v>
      </c>
      <c r="C124" s="34">
        <v>68</v>
      </c>
      <c r="D124" s="34">
        <v>8</v>
      </c>
      <c r="E124" s="1">
        <v>29</v>
      </c>
      <c r="F124" s="1">
        <v>113</v>
      </c>
      <c r="G124" s="1">
        <v>82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9">
        <f t="shared" si="14"/>
        <v>217</v>
      </c>
      <c r="O124" s="9">
        <f t="shared" si="15"/>
        <v>179</v>
      </c>
    </row>
    <row r="125" spans="1:15" ht="12.75">
      <c r="A125" s="1" t="s">
        <v>59</v>
      </c>
      <c r="B125" s="34">
        <v>94</v>
      </c>
      <c r="C125" s="34">
        <v>63</v>
      </c>
      <c r="D125" s="34">
        <v>5</v>
      </c>
      <c r="E125" s="1">
        <v>21</v>
      </c>
      <c r="F125" s="1">
        <v>77</v>
      </c>
      <c r="G125" s="1">
        <v>43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9">
        <f t="shared" si="14"/>
        <v>176</v>
      </c>
      <c r="O125" s="9">
        <f t="shared" si="15"/>
        <v>127</v>
      </c>
    </row>
    <row r="126" spans="1:15" ht="12.75">
      <c r="A126" s="1" t="s">
        <v>6</v>
      </c>
      <c r="B126" s="34">
        <v>0</v>
      </c>
      <c r="C126" s="34">
        <v>0</v>
      </c>
      <c r="D126" s="34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9">
        <f t="shared" si="14"/>
        <v>0</v>
      </c>
      <c r="O126" s="9">
        <f t="shared" si="15"/>
        <v>0</v>
      </c>
    </row>
    <row r="129" spans="1:15" ht="12.75">
      <c r="A129" s="1" t="s">
        <v>0</v>
      </c>
      <c r="B129" s="118" t="s">
        <v>14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20"/>
    </row>
    <row r="130" spans="1:15" ht="21" customHeight="1">
      <c r="A130" s="3"/>
      <c r="B130" s="105" t="s">
        <v>41</v>
      </c>
      <c r="C130" s="110"/>
      <c r="D130" s="110" t="s">
        <v>7</v>
      </c>
      <c r="E130" s="106"/>
      <c r="F130" s="105" t="s">
        <v>46</v>
      </c>
      <c r="G130" s="110"/>
      <c r="H130" s="105" t="s">
        <v>47</v>
      </c>
      <c r="I130" s="106"/>
      <c r="J130" s="105" t="s">
        <v>9</v>
      </c>
      <c r="K130" s="106"/>
      <c r="L130" s="105" t="s">
        <v>10</v>
      </c>
      <c r="M130" s="106"/>
      <c r="N130" s="107" t="s">
        <v>11</v>
      </c>
      <c r="O130" s="108"/>
    </row>
    <row r="131" spans="1:15" ht="33.75">
      <c r="A131" s="50"/>
      <c r="B131" s="53" t="s">
        <v>62</v>
      </c>
      <c r="C131" s="53" t="s">
        <v>63</v>
      </c>
      <c r="D131" s="53" t="s">
        <v>62</v>
      </c>
      <c r="E131" s="53" t="s">
        <v>63</v>
      </c>
      <c r="F131" s="53" t="s">
        <v>62</v>
      </c>
      <c r="G131" s="53" t="s">
        <v>63</v>
      </c>
      <c r="H131" s="53" t="s">
        <v>62</v>
      </c>
      <c r="I131" s="53" t="s">
        <v>63</v>
      </c>
      <c r="J131" s="53" t="s">
        <v>62</v>
      </c>
      <c r="K131" s="53" t="s">
        <v>63</v>
      </c>
      <c r="L131" s="53" t="s">
        <v>62</v>
      </c>
      <c r="M131" s="53" t="s">
        <v>63</v>
      </c>
      <c r="N131" s="53" t="s">
        <v>62</v>
      </c>
      <c r="O131" s="53" t="s">
        <v>63</v>
      </c>
    </row>
    <row r="132" spans="1:15" ht="12.75">
      <c r="A132" s="1" t="s">
        <v>1</v>
      </c>
      <c r="B132" s="1">
        <v>113</v>
      </c>
      <c r="C132" s="1">
        <v>92</v>
      </c>
      <c r="D132" s="1">
        <v>38</v>
      </c>
      <c r="E132" s="1">
        <v>0</v>
      </c>
      <c r="F132" s="1">
        <v>273</v>
      </c>
      <c r="G132" s="1">
        <v>264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9">
        <f>SUM(B132+D132+F132+H132+J132+L132)</f>
        <v>424</v>
      </c>
      <c r="O132" s="9">
        <f>SUM(C132+E132+G132+I132+K132+M132)</f>
        <v>356</v>
      </c>
    </row>
    <row r="133" spans="1:15" ht="12.75">
      <c r="A133" s="1" t="s">
        <v>59</v>
      </c>
      <c r="B133" s="34">
        <v>106</v>
      </c>
      <c r="C133" s="34">
        <v>80</v>
      </c>
      <c r="D133" s="34">
        <v>29</v>
      </c>
      <c r="E133" s="1">
        <v>0</v>
      </c>
      <c r="F133" s="1">
        <v>231</v>
      </c>
      <c r="G133" s="1">
        <v>201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9">
        <f aca="true" t="shared" si="16" ref="N133:N140">SUM(B133+D133+F133+H133+J133+L133)</f>
        <v>366</v>
      </c>
      <c r="O133" s="9">
        <f aca="true" t="shared" si="17" ref="O133:O140">SUM(C133+E133+G133+I133+K133+M133)</f>
        <v>281</v>
      </c>
    </row>
    <row r="134" spans="1:15" ht="12.75">
      <c r="A134" s="1" t="s">
        <v>3</v>
      </c>
      <c r="B134" s="34">
        <v>51</v>
      </c>
      <c r="C134" s="34">
        <v>49</v>
      </c>
      <c r="D134" s="34">
        <v>12</v>
      </c>
      <c r="E134" s="1">
        <v>0</v>
      </c>
      <c r="F134" s="1">
        <v>193</v>
      </c>
      <c r="G134" s="1">
        <v>171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9">
        <f t="shared" si="16"/>
        <v>256</v>
      </c>
      <c r="O134" s="9">
        <f t="shared" si="17"/>
        <v>220</v>
      </c>
    </row>
    <row r="135" spans="1:15" ht="12.75">
      <c r="A135" s="1" t="s">
        <v>59</v>
      </c>
      <c r="B135" s="34">
        <v>47</v>
      </c>
      <c r="C135" s="34">
        <v>45</v>
      </c>
      <c r="D135" s="34">
        <v>9</v>
      </c>
      <c r="E135" s="1">
        <v>0</v>
      </c>
      <c r="F135" s="1">
        <v>184</v>
      </c>
      <c r="G135" s="1">
        <v>159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9">
        <f t="shared" si="16"/>
        <v>240</v>
      </c>
      <c r="O135" s="9">
        <f t="shared" si="17"/>
        <v>204</v>
      </c>
    </row>
    <row r="136" spans="1:15" ht="12.75">
      <c r="A136" s="1" t="s">
        <v>4</v>
      </c>
      <c r="B136" s="34">
        <v>0</v>
      </c>
      <c r="C136" s="34">
        <v>0</v>
      </c>
      <c r="D136" s="34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9">
        <f t="shared" si="16"/>
        <v>0</v>
      </c>
      <c r="O136" s="9">
        <f t="shared" si="17"/>
        <v>0</v>
      </c>
    </row>
    <row r="137" spans="1:15" ht="12.75">
      <c r="A137" s="1" t="s">
        <v>59</v>
      </c>
      <c r="B137" s="34">
        <v>0</v>
      </c>
      <c r="C137" s="34">
        <v>0</v>
      </c>
      <c r="D137" s="34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9">
        <f t="shared" si="16"/>
        <v>0</v>
      </c>
      <c r="O137" s="9">
        <f t="shared" si="17"/>
        <v>0</v>
      </c>
    </row>
    <row r="138" spans="1:15" ht="12.75">
      <c r="A138" s="1" t="s">
        <v>5</v>
      </c>
      <c r="B138" s="34">
        <v>62</v>
      </c>
      <c r="C138" s="34">
        <v>43</v>
      </c>
      <c r="D138" s="34">
        <v>26</v>
      </c>
      <c r="E138" s="1">
        <v>0</v>
      </c>
      <c r="F138" s="1">
        <v>80</v>
      </c>
      <c r="G138" s="1">
        <v>93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9">
        <f t="shared" si="16"/>
        <v>168</v>
      </c>
      <c r="O138" s="9">
        <f t="shared" si="17"/>
        <v>136</v>
      </c>
    </row>
    <row r="139" spans="1:15" ht="12.75">
      <c r="A139" s="1" t="s">
        <v>59</v>
      </c>
      <c r="B139" s="34">
        <v>59</v>
      </c>
      <c r="C139" s="34">
        <v>35</v>
      </c>
      <c r="D139" s="34">
        <v>20</v>
      </c>
      <c r="E139" s="1">
        <v>0</v>
      </c>
      <c r="F139" s="1">
        <v>47</v>
      </c>
      <c r="G139" s="1">
        <v>42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9">
        <f t="shared" si="16"/>
        <v>126</v>
      </c>
      <c r="O139" s="9">
        <f t="shared" si="17"/>
        <v>77</v>
      </c>
    </row>
    <row r="140" spans="1:15" ht="12.75">
      <c r="A140" s="1" t="s">
        <v>6</v>
      </c>
      <c r="B140" s="34">
        <v>0</v>
      </c>
      <c r="C140" s="34">
        <v>0</v>
      </c>
      <c r="D140" s="34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9">
        <f t="shared" si="16"/>
        <v>0</v>
      </c>
      <c r="O140" s="9">
        <f t="shared" si="17"/>
        <v>0</v>
      </c>
    </row>
    <row r="143" spans="1:19" ht="12.75">
      <c r="A143" s="111" t="s">
        <v>70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</row>
    <row r="144" spans="1:19" ht="20.25" customHeight="1">
      <c r="A144" s="3"/>
      <c r="B144" s="104" t="s">
        <v>41</v>
      </c>
      <c r="C144" s="104"/>
      <c r="D144" s="110" t="s">
        <v>7</v>
      </c>
      <c r="E144" s="106"/>
      <c r="F144" s="105" t="s">
        <v>8</v>
      </c>
      <c r="G144" s="106"/>
      <c r="H144" s="105" t="s">
        <v>46</v>
      </c>
      <c r="I144" s="106"/>
      <c r="J144" s="105" t="s">
        <v>50</v>
      </c>
      <c r="K144" s="106"/>
      <c r="L144" s="105" t="s">
        <v>47</v>
      </c>
      <c r="M144" s="106"/>
      <c r="N144" s="105" t="s">
        <v>9</v>
      </c>
      <c r="O144" s="106"/>
      <c r="P144" s="105" t="s">
        <v>10</v>
      </c>
      <c r="Q144" s="106"/>
      <c r="R144" s="107" t="s">
        <v>11</v>
      </c>
      <c r="S144" s="108"/>
    </row>
    <row r="145" spans="1:19" ht="33.75">
      <c r="A145" s="70"/>
      <c r="B145" s="53" t="s">
        <v>65</v>
      </c>
      <c r="C145" s="53" t="s">
        <v>66</v>
      </c>
      <c r="D145" s="52" t="s">
        <v>65</v>
      </c>
      <c r="E145" s="53" t="s">
        <v>66</v>
      </c>
      <c r="F145" s="52" t="s">
        <v>65</v>
      </c>
      <c r="G145" s="53" t="s">
        <v>66</v>
      </c>
      <c r="H145" s="52" t="s">
        <v>65</v>
      </c>
      <c r="I145" s="53" t="s">
        <v>66</v>
      </c>
      <c r="J145" s="52" t="s">
        <v>65</v>
      </c>
      <c r="K145" s="53" t="s">
        <v>66</v>
      </c>
      <c r="L145" s="52" t="s">
        <v>65</v>
      </c>
      <c r="M145" s="53" t="s">
        <v>66</v>
      </c>
      <c r="N145" s="52" t="s">
        <v>65</v>
      </c>
      <c r="O145" s="53" t="s">
        <v>66</v>
      </c>
      <c r="P145" s="52" t="s">
        <v>65</v>
      </c>
      <c r="Q145" s="53" t="s">
        <v>66</v>
      </c>
      <c r="R145" s="67" t="s">
        <v>65</v>
      </c>
      <c r="S145" s="68" t="s">
        <v>66</v>
      </c>
    </row>
    <row r="146" spans="1:19" ht="12.75">
      <c r="A146" s="1" t="s">
        <v>1</v>
      </c>
      <c r="B146" s="76">
        <v>94</v>
      </c>
      <c r="C146" s="76">
        <v>60</v>
      </c>
      <c r="D146" s="76">
        <f aca="true" t="shared" si="18" ref="D146:P146">SUM(D148,D150,D152,D154)</f>
        <v>0</v>
      </c>
      <c r="E146" s="76">
        <f>SUM(E148,E150,E152,E154)</f>
        <v>0</v>
      </c>
      <c r="F146" s="76">
        <f t="shared" si="18"/>
        <v>0</v>
      </c>
      <c r="G146" s="76">
        <f>SUM(G148,G150,G152,G154)</f>
        <v>0</v>
      </c>
      <c r="H146" s="76">
        <v>249</v>
      </c>
      <c r="I146" s="76">
        <v>216</v>
      </c>
      <c r="J146" s="76">
        <f t="shared" si="18"/>
        <v>0</v>
      </c>
      <c r="K146" s="76">
        <f>SUM(K148,K150,K152,K154)</f>
        <v>0</v>
      </c>
      <c r="L146" s="76">
        <f t="shared" si="18"/>
        <v>0</v>
      </c>
      <c r="M146" s="76">
        <f>SUM(M148,M150,M152,M154)</f>
        <v>0</v>
      </c>
      <c r="N146" s="76">
        <f t="shared" si="18"/>
        <v>0</v>
      </c>
      <c r="O146" s="76">
        <f>SUM(O148,O150,O152,O154)</f>
        <v>0</v>
      </c>
      <c r="P146" s="76">
        <f t="shared" si="18"/>
        <v>0</v>
      </c>
      <c r="Q146" s="77">
        <f>SUM(Q148,Q150,Q152,Q154)</f>
        <v>0</v>
      </c>
      <c r="R146" s="75">
        <f>SUM(B146+D146+F146+H146+J146+L146+N146+P146)</f>
        <v>343</v>
      </c>
      <c r="S146" s="75">
        <f>SUM(C146+E146+G146+I146+K146+M146+O146+Q146)</f>
        <v>276</v>
      </c>
    </row>
    <row r="147" spans="1:19" ht="12.75">
      <c r="A147" s="1" t="s">
        <v>59</v>
      </c>
      <c r="B147" s="76">
        <v>83</v>
      </c>
      <c r="C147" s="76">
        <v>54</v>
      </c>
      <c r="D147" s="76">
        <f aca="true" t="shared" si="19" ref="D147:P147">SUM(D149,D151,D153)</f>
        <v>0</v>
      </c>
      <c r="E147" s="76">
        <f>SUM(E149,E151,E153)</f>
        <v>0</v>
      </c>
      <c r="F147" s="76">
        <f t="shared" si="19"/>
        <v>0</v>
      </c>
      <c r="G147" s="76">
        <f>SUM(G149,G151,G153)</f>
        <v>0</v>
      </c>
      <c r="H147" s="76">
        <v>205</v>
      </c>
      <c r="I147" s="76">
        <v>183</v>
      </c>
      <c r="J147" s="76">
        <f t="shared" si="19"/>
        <v>0</v>
      </c>
      <c r="K147" s="76">
        <f>SUM(K149,K151,K153)</f>
        <v>0</v>
      </c>
      <c r="L147" s="76">
        <f t="shared" si="19"/>
        <v>0</v>
      </c>
      <c r="M147" s="76">
        <f>SUM(M149,M151,M153)</f>
        <v>0</v>
      </c>
      <c r="N147" s="76">
        <f t="shared" si="19"/>
        <v>0</v>
      </c>
      <c r="O147" s="76">
        <f>SUM(O149,O151,O153)</f>
        <v>0</v>
      </c>
      <c r="P147" s="76">
        <f t="shared" si="19"/>
        <v>0</v>
      </c>
      <c r="Q147" s="77">
        <f>SUM(Q149,Q151,Q153)</f>
        <v>0</v>
      </c>
      <c r="R147" s="75">
        <f aca="true" t="shared" si="20" ref="R147:S154">SUM(B147+D147+F147+H147+J147+L147+N147+P147)</f>
        <v>288</v>
      </c>
      <c r="S147" s="75">
        <f t="shared" si="20"/>
        <v>237</v>
      </c>
    </row>
    <row r="148" spans="1:19" ht="12.75">
      <c r="A148" s="1" t="s">
        <v>3</v>
      </c>
      <c r="B148" s="76">
        <v>51</v>
      </c>
      <c r="C148" s="76">
        <v>24</v>
      </c>
      <c r="D148" s="77">
        <v>0</v>
      </c>
      <c r="E148" s="77">
        <v>0</v>
      </c>
      <c r="F148" s="76">
        <v>0</v>
      </c>
      <c r="G148" s="77">
        <v>0</v>
      </c>
      <c r="H148" s="76">
        <v>168</v>
      </c>
      <c r="I148" s="76">
        <v>160</v>
      </c>
      <c r="J148" s="76">
        <v>0</v>
      </c>
      <c r="K148" s="77">
        <v>0</v>
      </c>
      <c r="L148" s="76">
        <v>0</v>
      </c>
      <c r="M148" s="77">
        <v>0</v>
      </c>
      <c r="N148" s="76">
        <v>0</v>
      </c>
      <c r="O148" s="77">
        <v>0</v>
      </c>
      <c r="P148" s="76">
        <v>0</v>
      </c>
      <c r="Q148" s="77">
        <v>0</v>
      </c>
      <c r="R148" s="75">
        <f t="shared" si="20"/>
        <v>219</v>
      </c>
      <c r="S148" s="75">
        <f t="shared" si="20"/>
        <v>184</v>
      </c>
    </row>
    <row r="149" spans="1:19" ht="12.75">
      <c r="A149" s="1" t="s">
        <v>59</v>
      </c>
      <c r="B149" s="76">
        <v>46</v>
      </c>
      <c r="C149" s="76">
        <v>22</v>
      </c>
      <c r="D149" s="77">
        <v>0</v>
      </c>
      <c r="E149" s="77">
        <v>0</v>
      </c>
      <c r="F149" s="76">
        <v>0</v>
      </c>
      <c r="G149" s="77">
        <v>0</v>
      </c>
      <c r="H149" s="76">
        <v>158</v>
      </c>
      <c r="I149" s="76">
        <v>143</v>
      </c>
      <c r="J149" s="76">
        <v>0</v>
      </c>
      <c r="K149" s="77">
        <v>0</v>
      </c>
      <c r="L149" s="76">
        <v>0</v>
      </c>
      <c r="M149" s="77">
        <v>0</v>
      </c>
      <c r="N149" s="76">
        <v>0</v>
      </c>
      <c r="O149" s="77">
        <v>0</v>
      </c>
      <c r="P149" s="76">
        <v>0</v>
      </c>
      <c r="Q149" s="77">
        <v>0</v>
      </c>
      <c r="R149" s="75">
        <f t="shared" si="20"/>
        <v>204</v>
      </c>
      <c r="S149" s="75">
        <f t="shared" si="20"/>
        <v>165</v>
      </c>
    </row>
    <row r="150" spans="1:19" ht="12.75">
      <c r="A150" s="1" t="s">
        <v>4</v>
      </c>
      <c r="B150" s="76">
        <v>0</v>
      </c>
      <c r="C150" s="76">
        <v>0</v>
      </c>
      <c r="D150" s="77">
        <v>0</v>
      </c>
      <c r="E150" s="77">
        <v>0</v>
      </c>
      <c r="F150" s="76">
        <v>0</v>
      </c>
      <c r="G150" s="77">
        <v>0</v>
      </c>
      <c r="H150" s="76">
        <v>0</v>
      </c>
      <c r="I150" s="76">
        <v>0</v>
      </c>
      <c r="J150" s="76">
        <v>0</v>
      </c>
      <c r="K150" s="77">
        <v>0</v>
      </c>
      <c r="L150" s="76">
        <v>0</v>
      </c>
      <c r="M150" s="77">
        <v>0</v>
      </c>
      <c r="N150" s="76">
        <v>0</v>
      </c>
      <c r="O150" s="77">
        <v>0</v>
      </c>
      <c r="P150" s="76">
        <v>0</v>
      </c>
      <c r="Q150" s="77">
        <v>0</v>
      </c>
      <c r="R150" s="75">
        <f t="shared" si="20"/>
        <v>0</v>
      </c>
      <c r="S150" s="75">
        <f t="shared" si="20"/>
        <v>0</v>
      </c>
    </row>
    <row r="151" spans="1:19" ht="12.75">
      <c r="A151" s="1" t="s">
        <v>59</v>
      </c>
      <c r="B151" s="76">
        <v>0</v>
      </c>
      <c r="C151" s="76">
        <v>0</v>
      </c>
      <c r="D151" s="77">
        <v>0</v>
      </c>
      <c r="E151" s="77">
        <v>0</v>
      </c>
      <c r="F151" s="76">
        <v>0</v>
      </c>
      <c r="G151" s="77">
        <v>0</v>
      </c>
      <c r="H151" s="76">
        <v>0</v>
      </c>
      <c r="I151" s="76">
        <v>0</v>
      </c>
      <c r="J151" s="76">
        <v>0</v>
      </c>
      <c r="K151" s="77">
        <v>0</v>
      </c>
      <c r="L151" s="76">
        <v>0</v>
      </c>
      <c r="M151" s="77">
        <v>0</v>
      </c>
      <c r="N151" s="76">
        <v>0</v>
      </c>
      <c r="O151" s="77">
        <v>0</v>
      </c>
      <c r="P151" s="76">
        <v>0</v>
      </c>
      <c r="Q151" s="77">
        <v>0</v>
      </c>
      <c r="R151" s="75">
        <f t="shared" si="20"/>
        <v>0</v>
      </c>
      <c r="S151" s="75">
        <f t="shared" si="20"/>
        <v>0</v>
      </c>
    </row>
    <row r="152" spans="1:19" ht="12.75">
      <c r="A152" s="1" t="s">
        <v>5</v>
      </c>
      <c r="B152" s="76">
        <v>43</v>
      </c>
      <c r="C152" s="76">
        <v>36</v>
      </c>
      <c r="D152" s="77">
        <v>0</v>
      </c>
      <c r="E152" s="77">
        <v>0</v>
      </c>
      <c r="F152" s="76">
        <v>0</v>
      </c>
      <c r="G152" s="77">
        <v>0</v>
      </c>
      <c r="H152" s="76">
        <v>81</v>
      </c>
      <c r="I152" s="76">
        <v>56</v>
      </c>
      <c r="J152" s="76">
        <v>0</v>
      </c>
      <c r="K152" s="77">
        <v>0</v>
      </c>
      <c r="L152" s="76">
        <v>0</v>
      </c>
      <c r="M152" s="77">
        <v>0</v>
      </c>
      <c r="N152" s="76">
        <v>0</v>
      </c>
      <c r="O152" s="77">
        <v>0</v>
      </c>
      <c r="P152" s="76">
        <v>0</v>
      </c>
      <c r="Q152" s="77">
        <v>0</v>
      </c>
      <c r="R152" s="75">
        <f t="shared" si="20"/>
        <v>124</v>
      </c>
      <c r="S152" s="75">
        <f t="shared" si="20"/>
        <v>92</v>
      </c>
    </row>
    <row r="153" spans="1:19" ht="12.75">
      <c r="A153" s="1" t="s">
        <v>59</v>
      </c>
      <c r="B153" s="76">
        <v>37</v>
      </c>
      <c r="C153" s="76">
        <v>32</v>
      </c>
      <c r="D153" s="77">
        <v>0</v>
      </c>
      <c r="E153" s="77">
        <v>0</v>
      </c>
      <c r="F153" s="76">
        <v>0</v>
      </c>
      <c r="G153" s="77">
        <v>0</v>
      </c>
      <c r="H153" s="76">
        <v>47</v>
      </c>
      <c r="I153" s="76">
        <v>40</v>
      </c>
      <c r="J153" s="76">
        <v>0</v>
      </c>
      <c r="K153" s="77">
        <v>0</v>
      </c>
      <c r="L153" s="76">
        <v>0</v>
      </c>
      <c r="M153" s="77">
        <v>0</v>
      </c>
      <c r="N153" s="76">
        <v>0</v>
      </c>
      <c r="O153" s="77">
        <v>0</v>
      </c>
      <c r="P153" s="76">
        <v>0</v>
      </c>
      <c r="Q153" s="77">
        <v>0</v>
      </c>
      <c r="R153" s="75">
        <f t="shared" si="20"/>
        <v>84</v>
      </c>
      <c r="S153" s="75">
        <f t="shared" si="20"/>
        <v>72</v>
      </c>
    </row>
    <row r="154" spans="1:19" ht="12.75">
      <c r="A154" s="1" t="s">
        <v>6</v>
      </c>
      <c r="B154" s="76">
        <v>0</v>
      </c>
      <c r="C154" s="76">
        <v>0</v>
      </c>
      <c r="D154" s="77">
        <v>0</v>
      </c>
      <c r="E154" s="77">
        <v>0</v>
      </c>
      <c r="F154" s="76">
        <v>0</v>
      </c>
      <c r="G154" s="77">
        <v>0</v>
      </c>
      <c r="H154" s="76">
        <v>0</v>
      </c>
      <c r="I154" s="76">
        <v>0</v>
      </c>
      <c r="J154" s="76">
        <v>0</v>
      </c>
      <c r="K154" s="77">
        <v>0</v>
      </c>
      <c r="L154" s="76">
        <v>0</v>
      </c>
      <c r="M154" s="77">
        <v>0</v>
      </c>
      <c r="N154" s="76">
        <v>0</v>
      </c>
      <c r="O154" s="77">
        <v>0</v>
      </c>
      <c r="P154" s="76">
        <v>0</v>
      </c>
      <c r="Q154" s="77">
        <v>0</v>
      </c>
      <c r="R154" s="75">
        <f t="shared" si="20"/>
        <v>0</v>
      </c>
      <c r="S154" s="75">
        <f t="shared" si="20"/>
        <v>0</v>
      </c>
    </row>
    <row r="157" spans="1:19" ht="12.75">
      <c r="A157" s="111" t="s">
        <v>70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</row>
    <row r="158" spans="1:19" ht="28.5" customHeight="1">
      <c r="A158" s="3"/>
      <c r="B158" s="104" t="s">
        <v>41</v>
      </c>
      <c r="C158" s="104"/>
      <c r="D158" s="110" t="s">
        <v>7</v>
      </c>
      <c r="E158" s="106"/>
      <c r="F158" s="105" t="s">
        <v>8</v>
      </c>
      <c r="G158" s="106"/>
      <c r="H158" s="105" t="s">
        <v>46</v>
      </c>
      <c r="I158" s="106"/>
      <c r="J158" s="105" t="s">
        <v>50</v>
      </c>
      <c r="K158" s="106"/>
      <c r="L158" s="105" t="s">
        <v>47</v>
      </c>
      <c r="M158" s="106"/>
      <c r="N158" s="105" t="s">
        <v>9</v>
      </c>
      <c r="O158" s="106"/>
      <c r="P158" s="105" t="s">
        <v>10</v>
      </c>
      <c r="Q158" s="106"/>
      <c r="R158" s="107" t="s">
        <v>11</v>
      </c>
      <c r="S158" s="108"/>
    </row>
    <row r="159" spans="1:19" ht="33.75">
      <c r="A159" s="70"/>
      <c r="B159" s="53" t="s">
        <v>76</v>
      </c>
      <c r="C159" s="53" t="s">
        <v>77</v>
      </c>
      <c r="D159" s="52" t="s">
        <v>76</v>
      </c>
      <c r="E159" s="53" t="s">
        <v>77</v>
      </c>
      <c r="F159" s="52" t="s">
        <v>76</v>
      </c>
      <c r="G159" s="53" t="s">
        <v>77</v>
      </c>
      <c r="H159" s="52" t="s">
        <v>76</v>
      </c>
      <c r="I159" s="53" t="s">
        <v>77</v>
      </c>
      <c r="J159" s="52" t="s">
        <v>76</v>
      </c>
      <c r="K159" s="53" t="s">
        <v>77</v>
      </c>
      <c r="L159" s="52" t="s">
        <v>76</v>
      </c>
      <c r="M159" s="53" t="s">
        <v>77</v>
      </c>
      <c r="N159" s="52" t="s">
        <v>76</v>
      </c>
      <c r="O159" s="53" t="s">
        <v>77</v>
      </c>
      <c r="P159" s="52" t="s">
        <v>76</v>
      </c>
      <c r="Q159" s="53" t="s">
        <v>77</v>
      </c>
      <c r="R159" s="67" t="s">
        <v>76</v>
      </c>
      <c r="S159" s="68" t="s">
        <v>77</v>
      </c>
    </row>
    <row r="160" spans="1:19" ht="12.75">
      <c r="A160" s="1" t="s">
        <v>1</v>
      </c>
      <c r="B160" s="76">
        <v>57</v>
      </c>
      <c r="C160" s="87"/>
      <c r="D160" s="76">
        <v>0</v>
      </c>
      <c r="E160" s="87"/>
      <c r="F160" s="76">
        <v>0</v>
      </c>
      <c r="G160" s="87"/>
      <c r="H160" s="76">
        <v>192</v>
      </c>
      <c r="I160" s="87"/>
      <c r="J160" s="76">
        <v>0</v>
      </c>
      <c r="K160" s="87"/>
      <c r="L160" s="76">
        <v>0</v>
      </c>
      <c r="M160" s="87"/>
      <c r="N160" s="76">
        <v>0</v>
      </c>
      <c r="O160" s="87"/>
      <c r="P160" s="76">
        <v>0</v>
      </c>
      <c r="Q160" s="88"/>
      <c r="R160" s="75">
        <f>SUM(B160+D160+F160+H160+J160+L160+N160+P160)</f>
        <v>249</v>
      </c>
      <c r="S160" s="89"/>
    </row>
    <row r="161" spans="1:19" ht="12.75">
      <c r="A161" s="1" t="s">
        <v>59</v>
      </c>
      <c r="B161" s="76">
        <v>51</v>
      </c>
      <c r="C161" s="87"/>
      <c r="D161" s="76">
        <v>0</v>
      </c>
      <c r="E161" s="87"/>
      <c r="F161" s="76">
        <v>0</v>
      </c>
      <c r="G161" s="87"/>
      <c r="H161" s="76">
        <v>173</v>
      </c>
      <c r="I161" s="87"/>
      <c r="J161" s="76">
        <v>0</v>
      </c>
      <c r="K161" s="87"/>
      <c r="L161" s="76">
        <v>0</v>
      </c>
      <c r="M161" s="87"/>
      <c r="N161" s="76">
        <v>0</v>
      </c>
      <c r="O161" s="87"/>
      <c r="P161" s="76">
        <v>0</v>
      </c>
      <c r="Q161" s="88"/>
      <c r="R161" s="75">
        <f aca="true" t="shared" si="21" ref="R161:R168">SUM(B161+D161+F161+H161+J161+L161+N161+P161)</f>
        <v>224</v>
      </c>
      <c r="S161" s="89"/>
    </row>
    <row r="162" spans="1:19" ht="12.75">
      <c r="A162" s="1" t="s">
        <v>3</v>
      </c>
      <c r="B162" s="76">
        <v>24</v>
      </c>
      <c r="C162" s="87"/>
      <c r="D162" s="76">
        <v>0</v>
      </c>
      <c r="E162" s="87"/>
      <c r="F162" s="76">
        <v>0</v>
      </c>
      <c r="G162" s="87"/>
      <c r="H162" s="76">
        <v>154</v>
      </c>
      <c r="I162" s="87"/>
      <c r="J162" s="76">
        <v>0</v>
      </c>
      <c r="K162" s="87"/>
      <c r="L162" s="76">
        <v>0</v>
      </c>
      <c r="M162" s="87"/>
      <c r="N162" s="76">
        <v>0</v>
      </c>
      <c r="O162" s="87"/>
      <c r="P162" s="76">
        <v>0</v>
      </c>
      <c r="Q162" s="88"/>
      <c r="R162" s="75">
        <f t="shared" si="21"/>
        <v>178</v>
      </c>
      <c r="S162" s="89"/>
    </row>
    <row r="163" spans="1:19" ht="12.75">
      <c r="A163" s="1" t="s">
        <v>59</v>
      </c>
      <c r="B163" s="76">
        <v>22</v>
      </c>
      <c r="C163" s="87"/>
      <c r="D163" s="76">
        <v>0</v>
      </c>
      <c r="E163" s="87"/>
      <c r="F163" s="76">
        <v>0</v>
      </c>
      <c r="G163" s="87"/>
      <c r="H163" s="76">
        <v>141</v>
      </c>
      <c r="I163" s="87"/>
      <c r="J163" s="76">
        <v>0</v>
      </c>
      <c r="K163" s="87"/>
      <c r="L163" s="76">
        <v>0</v>
      </c>
      <c r="M163" s="87"/>
      <c r="N163" s="76">
        <v>0</v>
      </c>
      <c r="O163" s="87"/>
      <c r="P163" s="76">
        <v>0</v>
      </c>
      <c r="Q163" s="88"/>
      <c r="R163" s="75">
        <f t="shared" si="21"/>
        <v>163</v>
      </c>
      <c r="S163" s="89"/>
    </row>
    <row r="164" spans="1:19" ht="12.75">
      <c r="A164" s="1" t="s">
        <v>4</v>
      </c>
      <c r="B164" s="76">
        <v>0</v>
      </c>
      <c r="C164" s="87"/>
      <c r="D164" s="76">
        <v>0</v>
      </c>
      <c r="E164" s="87"/>
      <c r="F164" s="76">
        <v>0</v>
      </c>
      <c r="G164" s="87"/>
      <c r="H164" s="76">
        <v>0</v>
      </c>
      <c r="I164" s="87"/>
      <c r="J164" s="76">
        <v>0</v>
      </c>
      <c r="K164" s="87"/>
      <c r="L164" s="76">
        <v>0</v>
      </c>
      <c r="M164" s="87"/>
      <c r="N164" s="76">
        <v>0</v>
      </c>
      <c r="O164" s="87"/>
      <c r="P164" s="76">
        <v>0</v>
      </c>
      <c r="Q164" s="88"/>
      <c r="R164" s="75">
        <f t="shared" si="21"/>
        <v>0</v>
      </c>
      <c r="S164" s="89"/>
    </row>
    <row r="165" spans="1:19" ht="12.75">
      <c r="A165" s="1" t="s">
        <v>59</v>
      </c>
      <c r="B165" s="76">
        <v>0</v>
      </c>
      <c r="C165" s="87"/>
      <c r="D165" s="76">
        <v>0</v>
      </c>
      <c r="E165" s="87"/>
      <c r="F165" s="76">
        <v>0</v>
      </c>
      <c r="G165" s="87"/>
      <c r="H165" s="76">
        <v>0</v>
      </c>
      <c r="I165" s="87"/>
      <c r="J165" s="76">
        <v>0</v>
      </c>
      <c r="K165" s="87"/>
      <c r="L165" s="76">
        <v>0</v>
      </c>
      <c r="M165" s="87"/>
      <c r="N165" s="76">
        <v>0</v>
      </c>
      <c r="O165" s="87"/>
      <c r="P165" s="76">
        <v>0</v>
      </c>
      <c r="Q165" s="88"/>
      <c r="R165" s="75">
        <f t="shared" si="21"/>
        <v>0</v>
      </c>
      <c r="S165" s="89"/>
    </row>
    <row r="166" spans="1:19" ht="12.75">
      <c r="A166" s="1" t="s">
        <v>5</v>
      </c>
      <c r="B166" s="76">
        <v>33</v>
      </c>
      <c r="C166" s="87"/>
      <c r="D166" s="76">
        <v>0</v>
      </c>
      <c r="E166" s="87"/>
      <c r="F166" s="76">
        <v>0</v>
      </c>
      <c r="G166" s="87"/>
      <c r="H166" s="76">
        <v>38</v>
      </c>
      <c r="I166" s="87"/>
      <c r="J166" s="76">
        <v>0</v>
      </c>
      <c r="K166" s="87"/>
      <c r="L166" s="76">
        <v>0</v>
      </c>
      <c r="M166" s="87"/>
      <c r="N166" s="76">
        <v>0</v>
      </c>
      <c r="O166" s="87"/>
      <c r="P166" s="76">
        <v>0</v>
      </c>
      <c r="Q166" s="88"/>
      <c r="R166" s="75">
        <f t="shared" si="21"/>
        <v>71</v>
      </c>
      <c r="S166" s="89"/>
    </row>
    <row r="167" spans="1:19" ht="12.75">
      <c r="A167" s="1" t="s">
        <v>59</v>
      </c>
      <c r="B167" s="76">
        <v>29</v>
      </c>
      <c r="C167" s="87"/>
      <c r="D167" s="76">
        <v>0</v>
      </c>
      <c r="E167" s="87"/>
      <c r="F167" s="76">
        <v>0</v>
      </c>
      <c r="G167" s="87"/>
      <c r="H167" s="76">
        <v>32</v>
      </c>
      <c r="I167" s="87"/>
      <c r="J167" s="76">
        <v>0</v>
      </c>
      <c r="K167" s="87"/>
      <c r="L167" s="76">
        <v>0</v>
      </c>
      <c r="M167" s="87"/>
      <c r="N167" s="76">
        <v>0</v>
      </c>
      <c r="O167" s="87"/>
      <c r="P167" s="76">
        <v>0</v>
      </c>
      <c r="Q167" s="88"/>
      <c r="R167" s="75">
        <f t="shared" si="21"/>
        <v>61</v>
      </c>
      <c r="S167" s="89"/>
    </row>
    <row r="168" spans="1:19" ht="12.75">
      <c r="A168" s="1" t="s">
        <v>6</v>
      </c>
      <c r="B168" s="76">
        <v>0</v>
      </c>
      <c r="C168" s="87"/>
      <c r="D168" s="76">
        <v>0</v>
      </c>
      <c r="E168" s="87"/>
      <c r="F168" s="76">
        <v>0</v>
      </c>
      <c r="G168" s="87"/>
      <c r="H168" s="76">
        <v>0</v>
      </c>
      <c r="I168" s="87"/>
      <c r="J168" s="76">
        <v>0</v>
      </c>
      <c r="K168" s="87"/>
      <c r="L168" s="76">
        <v>0</v>
      </c>
      <c r="M168" s="87"/>
      <c r="N168" s="76">
        <v>0</v>
      </c>
      <c r="O168" s="87"/>
      <c r="P168" s="76">
        <v>0</v>
      </c>
      <c r="Q168" s="88"/>
      <c r="R168" s="75">
        <f t="shared" si="21"/>
        <v>0</v>
      </c>
      <c r="S168" s="89"/>
    </row>
  </sheetData>
  <sheetProtection/>
  <mergeCells count="96">
    <mergeCell ref="A157:S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A143:S143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B115:O115"/>
    <mergeCell ref="B116:C116"/>
    <mergeCell ref="D116:E116"/>
    <mergeCell ref="F116:G116"/>
    <mergeCell ref="H116:I116"/>
    <mergeCell ref="J116:K116"/>
    <mergeCell ref="L116:M116"/>
    <mergeCell ref="N116:O116"/>
    <mergeCell ref="B88:C88"/>
    <mergeCell ref="B87:O87"/>
    <mergeCell ref="B101:O101"/>
    <mergeCell ref="B102:C102"/>
    <mergeCell ref="D102:E102"/>
    <mergeCell ref="F102:G102"/>
    <mergeCell ref="H102:I102"/>
    <mergeCell ref="J102:K102"/>
    <mergeCell ref="L102:M102"/>
    <mergeCell ref="N102:O102"/>
    <mergeCell ref="J88:K88"/>
    <mergeCell ref="L88:M88"/>
    <mergeCell ref="N88:O88"/>
    <mergeCell ref="D88:E88"/>
    <mergeCell ref="F88:G88"/>
    <mergeCell ref="H88:I88"/>
    <mergeCell ref="T17:U17"/>
    <mergeCell ref="B73:O73"/>
    <mergeCell ref="B74:C74"/>
    <mergeCell ref="F74:G74"/>
    <mergeCell ref="H74:I74"/>
    <mergeCell ref="J74:K74"/>
    <mergeCell ref="L74:M74"/>
    <mergeCell ref="N74:O74"/>
    <mergeCell ref="J55:K55"/>
    <mergeCell ref="L55:M55"/>
    <mergeCell ref="P17:Q17"/>
    <mergeCell ref="R17:S17"/>
    <mergeCell ref="B36:C36"/>
    <mergeCell ref="D36:E36"/>
    <mergeCell ref="F36:G36"/>
    <mergeCell ref="H36:I36"/>
    <mergeCell ref="B1:U1"/>
    <mergeCell ref="R2:S2"/>
    <mergeCell ref="J2:K2"/>
    <mergeCell ref="L2:M2"/>
    <mergeCell ref="N2:O2"/>
    <mergeCell ref="B2:C2"/>
    <mergeCell ref="D2:E2"/>
    <mergeCell ref="F2:G2"/>
    <mergeCell ref="H2:I2"/>
    <mergeCell ref="B16:U16"/>
    <mergeCell ref="T2:U2"/>
    <mergeCell ref="B17:C17"/>
    <mergeCell ref="D17:E17"/>
    <mergeCell ref="F17:G17"/>
    <mergeCell ref="H17:I17"/>
    <mergeCell ref="J17:K17"/>
    <mergeCell ref="L17:M17"/>
    <mergeCell ref="N17:O17"/>
    <mergeCell ref="P2:Q2"/>
    <mergeCell ref="D74:E74"/>
    <mergeCell ref="N55:O55"/>
    <mergeCell ref="B35:K35"/>
    <mergeCell ref="B54:O54"/>
    <mergeCell ref="B55:C55"/>
    <mergeCell ref="D55:E55"/>
    <mergeCell ref="F55:G55"/>
    <mergeCell ref="H55:I55"/>
    <mergeCell ref="J36:K36"/>
    <mergeCell ref="B129:O129"/>
    <mergeCell ref="B130:C130"/>
    <mergeCell ref="D130:E130"/>
    <mergeCell ref="F130:G130"/>
    <mergeCell ref="H130:I130"/>
    <mergeCell ref="J130:K130"/>
    <mergeCell ref="L130:M130"/>
    <mergeCell ref="N130:O1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306">
      <selection activeCell="N315" sqref="N315:O324"/>
    </sheetView>
  </sheetViews>
  <sheetFormatPr defaultColWidth="9.00390625" defaultRowHeight="12.75"/>
  <cols>
    <col min="1" max="1" width="19.00390625" style="0" bestFit="1" customWidth="1"/>
    <col min="2" max="25" width="5.25390625" style="0" customWidth="1"/>
  </cols>
  <sheetData>
    <row r="1" spans="1:21" ht="12.75">
      <c r="A1" s="1" t="s">
        <v>0</v>
      </c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0</v>
      </c>
      <c r="C4" s="1">
        <v>154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9">
        <v>0</v>
      </c>
      <c r="K4" s="10">
        <v>154</v>
      </c>
      <c r="L4" s="6">
        <v>157</v>
      </c>
      <c r="M4" s="1">
        <v>160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9">
        <v>157</v>
      </c>
      <c r="U4" s="9">
        <v>160</v>
      </c>
    </row>
    <row r="5" spans="1:21" ht="11.25" customHeight="1">
      <c r="A5" s="1" t="s">
        <v>2</v>
      </c>
      <c r="B5" s="1">
        <v>0</v>
      </c>
      <c r="C5" s="1">
        <v>154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9">
        <v>0</v>
      </c>
      <c r="K5" s="10">
        <v>154</v>
      </c>
      <c r="L5" s="6">
        <v>157</v>
      </c>
      <c r="M5" s="1">
        <v>160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9">
        <v>157</v>
      </c>
      <c r="U5" s="9">
        <v>160</v>
      </c>
    </row>
    <row r="6" spans="1:21" ht="11.25" customHeight="1">
      <c r="A6" s="1" t="s">
        <v>3</v>
      </c>
      <c r="B6" s="1">
        <v>0</v>
      </c>
      <c r="C6" s="1">
        <v>154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9">
        <v>0</v>
      </c>
      <c r="K6" s="10">
        <v>154</v>
      </c>
      <c r="L6" s="6">
        <v>157</v>
      </c>
      <c r="M6" s="1">
        <v>160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9">
        <v>157</v>
      </c>
      <c r="U6" s="9">
        <v>160</v>
      </c>
    </row>
    <row r="7" spans="1:21" ht="11.25" customHeight="1">
      <c r="A7" s="1" t="s">
        <v>2</v>
      </c>
      <c r="B7" s="1">
        <v>0</v>
      </c>
      <c r="C7" s="1">
        <v>154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9">
        <v>0</v>
      </c>
      <c r="K7" s="10">
        <v>154</v>
      </c>
      <c r="L7" s="6">
        <v>157</v>
      </c>
      <c r="M7" s="1">
        <v>160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9">
        <v>157</v>
      </c>
      <c r="U7" s="9">
        <v>160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v>0</v>
      </c>
      <c r="K8" s="10"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  <c r="U8" s="9"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v>0</v>
      </c>
      <c r="K9" s="10"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v>0</v>
      </c>
      <c r="U9" s="9">
        <v>0</v>
      </c>
    </row>
    <row r="10" spans="1:21" ht="11.25" customHeight="1">
      <c r="A10" s="1" t="s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9">
        <v>0</v>
      </c>
      <c r="K10" s="10">
        <v>0</v>
      </c>
      <c r="L10" s="6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  <c r="U10" s="9">
        <v>0</v>
      </c>
    </row>
    <row r="11" spans="1:21" ht="11.25" customHeight="1">
      <c r="A11" s="1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9">
        <v>0</v>
      </c>
      <c r="K11" s="10">
        <v>0</v>
      </c>
      <c r="L11" s="6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v>0</v>
      </c>
      <c r="U11" s="9">
        <v>0</v>
      </c>
    </row>
    <row r="12" spans="1:25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v>0</v>
      </c>
      <c r="K12" s="10"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v>0</v>
      </c>
      <c r="U12" s="9">
        <v>0</v>
      </c>
      <c r="V12" s="4"/>
      <c r="W12" s="4"/>
      <c r="X12" s="4"/>
      <c r="Y12" s="4"/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1" t="s">
        <v>0</v>
      </c>
      <c r="B16" s="118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160</v>
      </c>
      <c r="C19" s="1">
        <v>167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9">
        <f>SUM(B19+D19+F19+H19)</f>
        <v>160</v>
      </c>
      <c r="K19" s="10">
        <f>SUM(C19+E19+G19+I19)</f>
        <v>167</v>
      </c>
      <c r="L19" s="6">
        <v>167</v>
      </c>
      <c r="M19" s="1">
        <v>254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9">
        <f aca="true" t="shared" si="0" ref="T19:T27">SUM(L19+N19+P19+R19)</f>
        <v>167</v>
      </c>
      <c r="U19" s="9">
        <f aca="true" t="shared" si="1" ref="U19:U27">SUM(M19+O19+Q19+S19)</f>
        <v>254</v>
      </c>
    </row>
    <row r="20" spans="1:21" ht="11.25" customHeight="1">
      <c r="A20" s="1" t="s">
        <v>2</v>
      </c>
      <c r="B20" s="1">
        <v>160</v>
      </c>
      <c r="C20" s="1">
        <v>166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9">
        <f aca="true" t="shared" si="2" ref="J20:J27">SUM(B20+D20+F20+H20)</f>
        <v>160</v>
      </c>
      <c r="K20" s="10">
        <f aca="true" t="shared" si="3" ref="K20:K27">SUM(C20+E20+G20+I20)</f>
        <v>166</v>
      </c>
      <c r="L20" s="6">
        <v>166</v>
      </c>
      <c r="M20" s="1">
        <v>219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9">
        <f t="shared" si="0"/>
        <v>166</v>
      </c>
      <c r="U20" s="9">
        <f t="shared" si="1"/>
        <v>219</v>
      </c>
    </row>
    <row r="21" spans="1:21" ht="11.25" customHeight="1">
      <c r="A21" s="1" t="s">
        <v>3</v>
      </c>
      <c r="B21" s="1">
        <v>160</v>
      </c>
      <c r="C21" s="1">
        <v>167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9">
        <f t="shared" si="2"/>
        <v>160</v>
      </c>
      <c r="K21" s="10">
        <f t="shared" si="3"/>
        <v>167</v>
      </c>
      <c r="L21" s="6">
        <v>167</v>
      </c>
      <c r="M21" s="1">
        <v>230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9">
        <f t="shared" si="0"/>
        <v>167</v>
      </c>
      <c r="U21" s="9">
        <f t="shared" si="1"/>
        <v>230</v>
      </c>
    </row>
    <row r="22" spans="1:21" ht="11.25" customHeight="1">
      <c r="A22" s="1" t="s">
        <v>2</v>
      </c>
      <c r="B22" s="1">
        <v>160</v>
      </c>
      <c r="C22" s="1">
        <v>166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9">
        <f t="shared" si="2"/>
        <v>160</v>
      </c>
      <c r="K22" s="10">
        <f t="shared" si="3"/>
        <v>166</v>
      </c>
      <c r="L22" s="6">
        <v>166</v>
      </c>
      <c r="M22" s="1">
        <v>219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9">
        <f t="shared" si="0"/>
        <v>166</v>
      </c>
      <c r="U22" s="9">
        <f t="shared" si="1"/>
        <v>219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2"/>
        <v>0</v>
      </c>
      <c r="K23" s="10">
        <f t="shared" si="3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0"/>
        <v>0</v>
      </c>
      <c r="U23" s="9">
        <f t="shared" si="1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2"/>
        <v>0</v>
      </c>
      <c r="K24" s="10">
        <f t="shared" si="3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0"/>
        <v>0</v>
      </c>
      <c r="U24" s="9">
        <f t="shared" si="1"/>
        <v>0</v>
      </c>
    </row>
    <row r="25" spans="1:21" ht="11.25" customHeight="1">
      <c r="A25" s="1" t="s">
        <v>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9">
        <f t="shared" si="2"/>
        <v>0</v>
      </c>
      <c r="K25" s="10">
        <f t="shared" si="3"/>
        <v>0</v>
      </c>
      <c r="L25" s="6">
        <v>0</v>
      </c>
      <c r="M25" s="1">
        <v>24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9">
        <f t="shared" si="0"/>
        <v>0</v>
      </c>
      <c r="U25" s="9">
        <f t="shared" si="1"/>
        <v>24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2"/>
        <v>0</v>
      </c>
      <c r="K26" s="10">
        <f t="shared" si="3"/>
        <v>0</v>
      </c>
      <c r="L26" s="6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0"/>
        <v>0</v>
      </c>
      <c r="U26" s="9">
        <f t="shared" si="1"/>
        <v>0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2"/>
        <v>0</v>
      </c>
      <c r="K27" s="10">
        <f t="shared" si="3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0"/>
        <v>0</v>
      </c>
      <c r="U27" s="9">
        <f t="shared" si="1"/>
        <v>0</v>
      </c>
    </row>
    <row r="35" spans="1:11" ht="12.75">
      <c r="A35" s="1" t="s">
        <v>0</v>
      </c>
      <c r="B35" s="117" t="s">
        <v>45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3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1" t="s">
        <v>1</v>
      </c>
      <c r="B38" s="1">
        <v>252</v>
      </c>
      <c r="C38" s="1">
        <v>338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9">
        <f>SUM(B38+D38+F38+H38)</f>
        <v>252</v>
      </c>
      <c r="K38" s="9">
        <f>SUM(C38+E38+G38+I38)</f>
        <v>338</v>
      </c>
    </row>
    <row r="39" spans="1:11" ht="12.75">
      <c r="A39" s="1" t="s">
        <v>2</v>
      </c>
      <c r="B39" s="1">
        <v>219</v>
      </c>
      <c r="C39" s="1">
        <v>258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9">
        <f aca="true" t="shared" si="4" ref="J39:J46">SUM(B39+D39+F39+H39)</f>
        <v>219</v>
      </c>
      <c r="K39" s="9">
        <f aca="true" t="shared" si="5" ref="K39:K46">SUM(C39+E39+G39+I39)</f>
        <v>258</v>
      </c>
    </row>
    <row r="40" spans="1:11" ht="12.75">
      <c r="A40" s="1" t="s">
        <v>3</v>
      </c>
      <c r="B40" s="1">
        <v>229</v>
      </c>
      <c r="C40" s="1">
        <v>293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9">
        <f t="shared" si="4"/>
        <v>229</v>
      </c>
      <c r="K40" s="9">
        <f t="shared" si="5"/>
        <v>293</v>
      </c>
    </row>
    <row r="41" spans="1:11" ht="12.75">
      <c r="A41" s="1" t="s">
        <v>2</v>
      </c>
      <c r="B41" s="1">
        <v>219</v>
      </c>
      <c r="C41" s="1">
        <v>252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9">
        <f t="shared" si="4"/>
        <v>219</v>
      </c>
      <c r="K41" s="9">
        <f t="shared" si="5"/>
        <v>252</v>
      </c>
    </row>
    <row r="42" spans="1:11" ht="12.75">
      <c r="A42" s="1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4"/>
        <v>0</v>
      </c>
      <c r="K42" s="9">
        <f t="shared" si="5"/>
        <v>0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4"/>
        <v>0</v>
      </c>
      <c r="K43" s="9">
        <f t="shared" si="5"/>
        <v>0</v>
      </c>
    </row>
    <row r="44" spans="1:11" ht="12.75">
      <c r="A44" s="1" t="s">
        <v>5</v>
      </c>
      <c r="B44" s="1">
        <v>23</v>
      </c>
      <c r="C44" s="1">
        <v>45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9">
        <f t="shared" si="4"/>
        <v>23</v>
      </c>
      <c r="K44" s="9">
        <f t="shared" si="5"/>
        <v>45</v>
      </c>
    </row>
    <row r="45" spans="1:11" ht="12.75">
      <c r="A45" s="1" t="s">
        <v>2</v>
      </c>
      <c r="B45" s="1">
        <v>0</v>
      </c>
      <c r="C45" s="1">
        <v>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9">
        <f t="shared" si="4"/>
        <v>0</v>
      </c>
      <c r="K45" s="9">
        <f t="shared" si="5"/>
        <v>6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4"/>
        <v>0</v>
      </c>
      <c r="K46" s="9">
        <f t="shared" si="5"/>
        <v>0</v>
      </c>
    </row>
    <row r="54" spans="1:15" ht="12.75">
      <c r="A54" s="1" t="s">
        <v>0</v>
      </c>
      <c r="B54" s="118" t="s">
        <v>45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  <row r="55" spans="1:15" ht="19.5" customHeight="1">
      <c r="A55" s="3"/>
      <c r="B55" s="104" t="s">
        <v>7</v>
      </c>
      <c r="C55" s="104"/>
      <c r="D55" s="104" t="s">
        <v>8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1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1" t="s">
        <v>1</v>
      </c>
      <c r="B57" s="1">
        <v>329</v>
      </c>
      <c r="C57" s="1">
        <v>284</v>
      </c>
      <c r="D57" s="1">
        <v>0</v>
      </c>
      <c r="E57" s="1">
        <v>0</v>
      </c>
      <c r="F57" s="1">
        <v>0</v>
      </c>
      <c r="G57" s="1">
        <v>120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9">
        <f aca="true" t="shared" si="6" ref="N57:N65">SUM(B57+D57+J57+L57)</f>
        <v>329</v>
      </c>
      <c r="O57" s="9">
        <f aca="true" t="shared" si="7" ref="O57:O65">SUM(C57+E57+G57+K57+M57)</f>
        <v>404</v>
      </c>
    </row>
    <row r="58" spans="1:15" ht="12.75">
      <c r="A58" s="1" t="s">
        <v>2</v>
      </c>
      <c r="B58" s="1">
        <v>256</v>
      </c>
      <c r="C58" s="1">
        <v>218</v>
      </c>
      <c r="D58" s="1">
        <v>0</v>
      </c>
      <c r="E58" s="1">
        <v>0</v>
      </c>
      <c r="F58" s="1">
        <v>0</v>
      </c>
      <c r="G58" s="1">
        <v>87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9">
        <f t="shared" si="6"/>
        <v>256</v>
      </c>
      <c r="O58" s="9">
        <f t="shared" si="7"/>
        <v>305</v>
      </c>
    </row>
    <row r="59" spans="1:15" ht="12.75">
      <c r="A59" s="1" t="s">
        <v>3</v>
      </c>
      <c r="B59" s="1">
        <v>287</v>
      </c>
      <c r="C59" s="1">
        <v>241</v>
      </c>
      <c r="D59" s="1">
        <v>0</v>
      </c>
      <c r="E59" s="1">
        <v>0</v>
      </c>
      <c r="F59" s="1">
        <v>0</v>
      </c>
      <c r="G59" s="1">
        <v>111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9">
        <f t="shared" si="6"/>
        <v>287</v>
      </c>
      <c r="O59" s="9">
        <f t="shared" si="7"/>
        <v>352</v>
      </c>
    </row>
    <row r="60" spans="1:15" ht="12.75">
      <c r="A60" s="1" t="s">
        <v>2</v>
      </c>
      <c r="B60" s="1">
        <v>251</v>
      </c>
      <c r="C60" s="1">
        <v>213</v>
      </c>
      <c r="D60" s="1">
        <v>0</v>
      </c>
      <c r="E60" s="1">
        <v>0</v>
      </c>
      <c r="F60" s="1">
        <v>0</v>
      </c>
      <c r="G60" s="1">
        <v>84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9">
        <f t="shared" si="6"/>
        <v>251</v>
      </c>
      <c r="O60" s="9">
        <f t="shared" si="7"/>
        <v>297</v>
      </c>
    </row>
    <row r="61" spans="1:15" ht="12.75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6"/>
        <v>0</v>
      </c>
      <c r="O61" s="9">
        <f t="shared" si="7"/>
        <v>0</v>
      </c>
    </row>
    <row r="62" spans="1:15" ht="12.75">
      <c r="A62" s="1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6"/>
        <v>0</v>
      </c>
      <c r="O62" s="9">
        <f t="shared" si="7"/>
        <v>0</v>
      </c>
    </row>
    <row r="63" spans="1:15" ht="12.75">
      <c r="A63" s="1" t="s">
        <v>5</v>
      </c>
      <c r="B63" s="1">
        <v>42</v>
      </c>
      <c r="C63" s="1">
        <v>43</v>
      </c>
      <c r="D63" s="1">
        <v>0</v>
      </c>
      <c r="E63" s="1">
        <v>0</v>
      </c>
      <c r="F63" s="1">
        <v>0</v>
      </c>
      <c r="G63" s="1">
        <v>9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9">
        <f t="shared" si="6"/>
        <v>42</v>
      </c>
      <c r="O63" s="9">
        <f t="shared" si="7"/>
        <v>52</v>
      </c>
    </row>
    <row r="64" spans="1:15" ht="12.75">
      <c r="A64" s="1" t="s">
        <v>2</v>
      </c>
      <c r="B64" s="1">
        <v>5</v>
      </c>
      <c r="C64" s="1">
        <v>5</v>
      </c>
      <c r="D64" s="1">
        <v>0</v>
      </c>
      <c r="E64" s="1">
        <v>0</v>
      </c>
      <c r="F64" s="1">
        <v>0</v>
      </c>
      <c r="G64" s="1">
        <v>3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6"/>
        <v>5</v>
      </c>
      <c r="O64" s="9">
        <f t="shared" si="7"/>
        <v>8</v>
      </c>
    </row>
    <row r="65" spans="1:15" ht="12.75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6"/>
        <v>0</v>
      </c>
      <c r="O65" s="9">
        <f t="shared" si="7"/>
        <v>0</v>
      </c>
    </row>
    <row r="73" spans="1:15" ht="12.75">
      <c r="A73" s="1" t="s">
        <v>0</v>
      </c>
      <c r="B73" s="118" t="s">
        <v>45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1:15" ht="21.75" customHeight="1">
      <c r="A74" s="3"/>
      <c r="B74" s="104" t="s">
        <v>7</v>
      </c>
      <c r="C74" s="104"/>
      <c r="D74" s="104" t="s">
        <v>8</v>
      </c>
      <c r="E74" s="104"/>
      <c r="F74" s="104" t="s">
        <v>46</v>
      </c>
      <c r="G74" s="104"/>
      <c r="H74" s="104" t="s">
        <v>47</v>
      </c>
      <c r="I74" s="104"/>
      <c r="J74" s="104" t="s">
        <v>9</v>
      </c>
      <c r="K74" s="104"/>
      <c r="L74" s="104" t="s">
        <v>10</v>
      </c>
      <c r="M74" s="104"/>
      <c r="N74" s="116" t="s">
        <v>11</v>
      </c>
      <c r="O74" s="116"/>
    </row>
    <row r="75" spans="1:15" ht="33.75">
      <c r="A75" s="1"/>
      <c r="B75" s="2" t="s">
        <v>48</v>
      </c>
      <c r="C75" s="2" t="s">
        <v>49</v>
      </c>
      <c r="D75" s="2" t="s">
        <v>48</v>
      </c>
      <c r="E75" s="2" t="s">
        <v>49</v>
      </c>
      <c r="F75" s="2" t="s">
        <v>48</v>
      </c>
      <c r="G75" s="2" t="s">
        <v>49</v>
      </c>
      <c r="H75" s="2" t="s">
        <v>48</v>
      </c>
      <c r="I75" s="2" t="s">
        <v>49</v>
      </c>
      <c r="J75" s="2" t="s">
        <v>48</v>
      </c>
      <c r="K75" s="2" t="s">
        <v>49</v>
      </c>
      <c r="L75" s="2" t="s">
        <v>48</v>
      </c>
      <c r="M75" s="2" t="s">
        <v>49</v>
      </c>
      <c r="N75" s="2" t="s">
        <v>48</v>
      </c>
      <c r="O75" s="2" t="s">
        <v>49</v>
      </c>
    </row>
    <row r="76" spans="1:15" ht="12.75">
      <c r="A76" s="1" t="s">
        <v>1</v>
      </c>
      <c r="B76" s="1">
        <v>276</v>
      </c>
      <c r="C76" s="1">
        <v>185</v>
      </c>
      <c r="D76" s="1">
        <v>0</v>
      </c>
      <c r="E76" s="1">
        <v>0</v>
      </c>
      <c r="F76" s="1">
        <v>115</v>
      </c>
      <c r="G76" s="1">
        <v>202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9">
        <f>SUM(B76+D76+F76+H76+J76+L76)</f>
        <v>391</v>
      </c>
      <c r="O76" s="9">
        <f>SUM(C76+E76+G76+I76+K76+M76)</f>
        <v>387</v>
      </c>
    </row>
    <row r="77" spans="1:15" ht="12.75">
      <c r="A77" s="1" t="s">
        <v>2</v>
      </c>
      <c r="B77" s="1">
        <v>217</v>
      </c>
      <c r="C77" s="1">
        <v>151</v>
      </c>
      <c r="D77" s="1">
        <v>0</v>
      </c>
      <c r="E77" s="1">
        <v>0</v>
      </c>
      <c r="F77" s="1">
        <v>85</v>
      </c>
      <c r="G77" s="1">
        <v>163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9">
        <f aca="true" t="shared" si="8" ref="N77:N84">SUM(B77+D77+F77+H77+J77+L77)</f>
        <v>302</v>
      </c>
      <c r="O77" s="9">
        <f aca="true" t="shared" si="9" ref="O77:O84">SUM(C77+E77+G77+I77+K77+M77)</f>
        <v>314</v>
      </c>
    </row>
    <row r="78" spans="1:15" ht="12.75">
      <c r="A78" s="1" t="s">
        <v>3</v>
      </c>
      <c r="B78" s="1">
        <v>233</v>
      </c>
      <c r="C78" s="1">
        <v>164</v>
      </c>
      <c r="D78" s="1">
        <v>0</v>
      </c>
      <c r="E78" s="1">
        <v>0</v>
      </c>
      <c r="F78" s="1">
        <v>106</v>
      </c>
      <c r="G78" s="1">
        <v>193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9">
        <f t="shared" si="8"/>
        <v>339</v>
      </c>
      <c r="O78" s="9">
        <f t="shared" si="9"/>
        <v>357</v>
      </c>
    </row>
    <row r="79" spans="1:15" ht="12.75">
      <c r="A79" s="1" t="s">
        <v>2</v>
      </c>
      <c r="B79" s="1">
        <v>212</v>
      </c>
      <c r="C79" s="1">
        <v>146</v>
      </c>
      <c r="D79" s="1">
        <v>0</v>
      </c>
      <c r="E79" s="1">
        <v>0</v>
      </c>
      <c r="F79" s="1">
        <v>82</v>
      </c>
      <c r="G79" s="1">
        <v>159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9">
        <f t="shared" si="8"/>
        <v>294</v>
      </c>
      <c r="O79" s="9">
        <f t="shared" si="9"/>
        <v>305</v>
      </c>
    </row>
    <row r="80" spans="1:15" ht="12.75">
      <c r="A80" s="1" t="s">
        <v>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8"/>
        <v>0</v>
      </c>
      <c r="O80" s="9">
        <f t="shared" si="9"/>
        <v>0</v>
      </c>
    </row>
    <row r="81" spans="1:15" ht="12.75">
      <c r="A81" s="1" t="s">
        <v>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8"/>
        <v>0</v>
      </c>
      <c r="O81" s="9">
        <f t="shared" si="9"/>
        <v>0</v>
      </c>
    </row>
    <row r="82" spans="1:15" ht="12.75">
      <c r="A82" s="1" t="s">
        <v>5</v>
      </c>
      <c r="B82" s="1">
        <v>43</v>
      </c>
      <c r="C82" s="1">
        <v>21</v>
      </c>
      <c r="D82" s="1">
        <v>0</v>
      </c>
      <c r="E82" s="1">
        <v>0</v>
      </c>
      <c r="F82" s="1">
        <v>9</v>
      </c>
      <c r="G82" s="1">
        <v>9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9">
        <f t="shared" si="8"/>
        <v>52</v>
      </c>
      <c r="O82" s="9">
        <f t="shared" si="9"/>
        <v>30</v>
      </c>
    </row>
    <row r="83" spans="1:15" ht="12.75">
      <c r="A83" s="1" t="s">
        <v>2</v>
      </c>
      <c r="B83" s="1">
        <v>5</v>
      </c>
      <c r="C83" s="1">
        <v>5</v>
      </c>
      <c r="D83" s="1">
        <v>0</v>
      </c>
      <c r="E83" s="1">
        <v>0</v>
      </c>
      <c r="F83" s="1">
        <v>3</v>
      </c>
      <c r="G83" s="1">
        <v>4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9">
        <f t="shared" si="8"/>
        <v>8</v>
      </c>
      <c r="O83" s="9">
        <f t="shared" si="9"/>
        <v>9</v>
      </c>
    </row>
    <row r="84" spans="1:15" ht="12.75">
      <c r="A84" s="1" t="s">
        <v>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9">
        <f t="shared" si="8"/>
        <v>0</v>
      </c>
      <c r="O84" s="9">
        <f t="shared" si="9"/>
        <v>0</v>
      </c>
    </row>
    <row r="87" spans="1:15" ht="12.75">
      <c r="A87" s="1" t="s">
        <v>0</v>
      </c>
      <c r="B87" s="118" t="s">
        <v>45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20"/>
    </row>
    <row r="88" spans="1:15" ht="21" customHeight="1">
      <c r="A88" s="3"/>
      <c r="B88" s="110" t="s">
        <v>7</v>
      </c>
      <c r="C88" s="106"/>
      <c r="D88" s="105" t="s">
        <v>8</v>
      </c>
      <c r="E88" s="106"/>
      <c r="F88" s="105" t="s">
        <v>46</v>
      </c>
      <c r="G88" s="106"/>
      <c r="H88" s="105" t="s">
        <v>47</v>
      </c>
      <c r="I88" s="106"/>
      <c r="J88" s="105" t="s">
        <v>9</v>
      </c>
      <c r="K88" s="106"/>
      <c r="L88" s="105" t="s">
        <v>10</v>
      </c>
      <c r="M88" s="106"/>
      <c r="N88" s="107" t="s">
        <v>11</v>
      </c>
      <c r="O88" s="108"/>
    </row>
    <row r="89" spans="1:15" ht="33.75">
      <c r="A89" s="50"/>
      <c r="B89" s="52" t="s">
        <v>51</v>
      </c>
      <c r="C89" s="53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3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</row>
    <row r="90" spans="1:15" ht="12.75">
      <c r="A90" s="1" t="s">
        <v>1</v>
      </c>
      <c r="B90" s="1">
        <v>185</v>
      </c>
      <c r="C90" s="1">
        <v>62</v>
      </c>
      <c r="D90" s="1">
        <v>0</v>
      </c>
      <c r="E90" s="1">
        <v>0</v>
      </c>
      <c r="F90" s="1">
        <v>198</v>
      </c>
      <c r="G90" s="1">
        <v>310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9">
        <f>SUM(B90+D90+F90+H90+J90+L90)</f>
        <v>383</v>
      </c>
      <c r="O90" s="9">
        <f>SUM(C90+E90+G90+I90+K90+M90)</f>
        <v>372</v>
      </c>
    </row>
    <row r="91" spans="1:15" ht="12.75">
      <c r="A91" s="1" t="s">
        <v>2</v>
      </c>
      <c r="B91" s="34">
        <v>153</v>
      </c>
      <c r="C91" s="1">
        <v>56</v>
      </c>
      <c r="D91" s="1">
        <v>0</v>
      </c>
      <c r="E91" s="1">
        <v>0</v>
      </c>
      <c r="F91" s="1">
        <v>160</v>
      </c>
      <c r="G91" s="1">
        <v>264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9">
        <f aca="true" t="shared" si="10" ref="N91:O98">SUM(B91+D91+F91+H91+J91+L91)</f>
        <v>313</v>
      </c>
      <c r="O91" s="9">
        <f t="shared" si="10"/>
        <v>320</v>
      </c>
    </row>
    <row r="92" spans="1:15" ht="12.75">
      <c r="A92" s="1" t="s">
        <v>3</v>
      </c>
      <c r="B92" s="34">
        <v>164</v>
      </c>
      <c r="C92" s="1">
        <v>62</v>
      </c>
      <c r="D92" s="1">
        <v>0</v>
      </c>
      <c r="E92" s="1">
        <v>0</v>
      </c>
      <c r="F92" s="1">
        <v>189</v>
      </c>
      <c r="G92" s="1">
        <v>284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9">
        <f t="shared" si="10"/>
        <v>353</v>
      </c>
      <c r="O92" s="9">
        <f t="shared" si="10"/>
        <v>346</v>
      </c>
    </row>
    <row r="93" spans="1:15" ht="12.75">
      <c r="A93" s="1" t="s">
        <v>2</v>
      </c>
      <c r="B93" s="34">
        <v>148</v>
      </c>
      <c r="C93" s="1">
        <v>56</v>
      </c>
      <c r="D93" s="1">
        <v>0</v>
      </c>
      <c r="E93" s="1">
        <v>0</v>
      </c>
      <c r="F93" s="1">
        <v>156</v>
      </c>
      <c r="G93" s="1">
        <v>248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9">
        <f t="shared" si="10"/>
        <v>304</v>
      </c>
      <c r="O93" s="9">
        <f t="shared" si="10"/>
        <v>304</v>
      </c>
    </row>
    <row r="94" spans="1:15" ht="12.75">
      <c r="A94" s="1" t="s">
        <v>4</v>
      </c>
      <c r="B94" s="34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9">
        <f t="shared" si="10"/>
        <v>0</v>
      </c>
      <c r="O94" s="9">
        <f t="shared" si="10"/>
        <v>0</v>
      </c>
    </row>
    <row r="95" spans="1:15" ht="12.75">
      <c r="A95" s="1" t="s">
        <v>2</v>
      </c>
      <c r="B95" s="34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9">
        <f t="shared" si="10"/>
        <v>0</v>
      </c>
      <c r="O95" s="9">
        <f t="shared" si="10"/>
        <v>0</v>
      </c>
    </row>
    <row r="96" spans="1:15" ht="12.75">
      <c r="A96" s="1" t="s">
        <v>5</v>
      </c>
      <c r="B96" s="34">
        <v>21</v>
      </c>
      <c r="C96" s="1">
        <v>0</v>
      </c>
      <c r="D96" s="1">
        <v>0</v>
      </c>
      <c r="E96" s="1">
        <v>0</v>
      </c>
      <c r="F96" s="1">
        <v>9</v>
      </c>
      <c r="G96" s="1">
        <v>26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9">
        <f t="shared" si="10"/>
        <v>30</v>
      </c>
      <c r="O96" s="9">
        <f t="shared" si="10"/>
        <v>26</v>
      </c>
    </row>
    <row r="97" spans="1:15" ht="12.75">
      <c r="A97" s="1" t="s">
        <v>2</v>
      </c>
      <c r="B97" s="34">
        <v>5</v>
      </c>
      <c r="C97" s="1">
        <v>0</v>
      </c>
      <c r="D97" s="1">
        <v>0</v>
      </c>
      <c r="E97" s="1">
        <v>0</v>
      </c>
      <c r="F97" s="1">
        <v>4</v>
      </c>
      <c r="G97" s="1">
        <v>16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9">
        <f t="shared" si="10"/>
        <v>9</v>
      </c>
      <c r="O97" s="9">
        <f t="shared" si="10"/>
        <v>16</v>
      </c>
    </row>
    <row r="98" spans="1:15" ht="12.75">
      <c r="A98" s="1" t="s">
        <v>6</v>
      </c>
      <c r="B98" s="34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9">
        <f t="shared" si="10"/>
        <v>0</v>
      </c>
      <c r="O98" s="9">
        <f t="shared" si="10"/>
        <v>0</v>
      </c>
    </row>
    <row r="101" spans="1:15" ht="12.75">
      <c r="A101" s="1" t="s">
        <v>0</v>
      </c>
      <c r="B101" s="118" t="s">
        <v>45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/>
    </row>
    <row r="102" spans="1:15" ht="21.75" customHeight="1">
      <c r="A102" s="3"/>
      <c r="B102" s="110" t="s">
        <v>7</v>
      </c>
      <c r="C102" s="106"/>
      <c r="D102" s="105" t="s">
        <v>8</v>
      </c>
      <c r="E102" s="106"/>
      <c r="F102" s="105" t="s">
        <v>46</v>
      </c>
      <c r="G102" s="106"/>
      <c r="H102" s="105" t="s">
        <v>47</v>
      </c>
      <c r="I102" s="106"/>
      <c r="J102" s="105" t="s">
        <v>9</v>
      </c>
      <c r="K102" s="106"/>
      <c r="L102" s="105" t="s">
        <v>10</v>
      </c>
      <c r="M102" s="106"/>
      <c r="N102" s="107" t="s">
        <v>11</v>
      </c>
      <c r="O102" s="108"/>
    </row>
    <row r="103" spans="1:15" ht="33.75">
      <c r="A103" s="50"/>
      <c r="B103" s="52" t="s">
        <v>53</v>
      </c>
      <c r="C103" s="53" t="s">
        <v>54</v>
      </c>
      <c r="D103" s="52" t="s">
        <v>53</v>
      </c>
      <c r="E103" s="53" t="s">
        <v>54</v>
      </c>
      <c r="F103" s="52" t="s">
        <v>53</v>
      </c>
      <c r="G103" s="53" t="s">
        <v>54</v>
      </c>
      <c r="H103" s="52" t="s">
        <v>53</v>
      </c>
      <c r="I103" s="53" t="s">
        <v>54</v>
      </c>
      <c r="J103" s="52" t="s">
        <v>53</v>
      </c>
      <c r="K103" s="53" t="s">
        <v>54</v>
      </c>
      <c r="L103" s="52" t="s">
        <v>53</v>
      </c>
      <c r="M103" s="53" t="s">
        <v>54</v>
      </c>
      <c r="N103" s="52" t="s">
        <v>53</v>
      </c>
      <c r="O103" s="53" t="s">
        <v>54</v>
      </c>
    </row>
    <row r="104" spans="1:15" ht="12.75">
      <c r="A104" s="1" t="s">
        <v>1</v>
      </c>
      <c r="B104" s="1">
        <v>62</v>
      </c>
      <c r="C104" s="1">
        <v>9</v>
      </c>
      <c r="D104" s="1">
        <v>0</v>
      </c>
      <c r="E104" s="1">
        <v>0</v>
      </c>
      <c r="F104" s="1">
        <v>299</v>
      </c>
      <c r="G104" s="1">
        <v>420</v>
      </c>
      <c r="H104" s="1">
        <v>0</v>
      </c>
      <c r="I104" s="1">
        <v>0</v>
      </c>
      <c r="J104" s="1">
        <v>0</v>
      </c>
      <c r="K104" s="1">
        <v>19</v>
      </c>
      <c r="L104" s="1">
        <v>0</v>
      </c>
      <c r="M104" s="1">
        <v>0</v>
      </c>
      <c r="N104" s="9">
        <f>SUM(B104+D104+F104+H104+J104+L104)</f>
        <v>361</v>
      </c>
      <c r="O104" s="9">
        <f>SUM(C104+E104+G104+I104+K104+M104)</f>
        <v>448</v>
      </c>
    </row>
    <row r="105" spans="1:15" ht="12.75">
      <c r="A105" s="1" t="s">
        <v>59</v>
      </c>
      <c r="B105" s="34">
        <v>54</v>
      </c>
      <c r="C105" s="1">
        <v>6</v>
      </c>
      <c r="D105" s="1">
        <v>0</v>
      </c>
      <c r="E105" s="1">
        <v>0</v>
      </c>
      <c r="F105" s="1">
        <v>264</v>
      </c>
      <c r="G105" s="1">
        <v>372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9">
        <f aca="true" t="shared" si="11" ref="N105:N112">SUM(B105+D105+F105+H105+J105+L105)</f>
        <v>318</v>
      </c>
      <c r="O105" s="9">
        <f aca="true" t="shared" si="12" ref="O105:O112">SUM(C105+E105+G105+I105+K105+M105)</f>
        <v>378</v>
      </c>
    </row>
    <row r="106" spans="1:15" ht="12.75">
      <c r="A106" s="1" t="s">
        <v>3</v>
      </c>
      <c r="B106" s="34">
        <v>62</v>
      </c>
      <c r="C106" s="1">
        <v>9</v>
      </c>
      <c r="D106" s="1">
        <v>0</v>
      </c>
      <c r="E106" s="1">
        <v>0</v>
      </c>
      <c r="F106" s="1">
        <v>276</v>
      </c>
      <c r="G106" s="1">
        <v>381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9">
        <f t="shared" si="11"/>
        <v>338</v>
      </c>
      <c r="O106" s="9">
        <f t="shared" si="12"/>
        <v>390</v>
      </c>
    </row>
    <row r="107" spans="1:15" ht="12.75">
      <c r="A107" s="1" t="s">
        <v>59</v>
      </c>
      <c r="B107" s="34">
        <v>54</v>
      </c>
      <c r="C107" s="1">
        <v>6</v>
      </c>
      <c r="D107" s="1">
        <v>0</v>
      </c>
      <c r="E107" s="1">
        <v>0</v>
      </c>
      <c r="F107" s="1">
        <v>250</v>
      </c>
      <c r="G107" s="1">
        <v>338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9">
        <f t="shared" si="11"/>
        <v>304</v>
      </c>
      <c r="O107" s="9">
        <f t="shared" si="12"/>
        <v>344</v>
      </c>
    </row>
    <row r="108" spans="1:15" ht="12.75">
      <c r="A108" s="1" t="s">
        <v>4</v>
      </c>
      <c r="B108" s="34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9">
        <f t="shared" si="11"/>
        <v>0</v>
      </c>
      <c r="O108" s="9">
        <f t="shared" si="12"/>
        <v>0</v>
      </c>
    </row>
    <row r="109" spans="1:15" ht="12.75">
      <c r="A109" s="1" t="s">
        <v>59</v>
      </c>
      <c r="B109" s="34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9">
        <f t="shared" si="11"/>
        <v>0</v>
      </c>
      <c r="O109" s="9">
        <f t="shared" si="12"/>
        <v>0</v>
      </c>
    </row>
    <row r="110" spans="1:15" ht="12.75">
      <c r="A110" s="1" t="s">
        <v>5</v>
      </c>
      <c r="B110" s="34">
        <v>0</v>
      </c>
      <c r="C110" s="1">
        <v>0</v>
      </c>
      <c r="D110" s="1">
        <v>0</v>
      </c>
      <c r="E110" s="1">
        <v>0</v>
      </c>
      <c r="F110" s="1">
        <v>23</v>
      </c>
      <c r="G110" s="1">
        <v>39</v>
      </c>
      <c r="H110" s="1">
        <v>0</v>
      </c>
      <c r="I110" s="1">
        <v>0</v>
      </c>
      <c r="J110" s="1">
        <v>0</v>
      </c>
      <c r="K110" s="1">
        <v>19</v>
      </c>
      <c r="L110" s="1">
        <v>0</v>
      </c>
      <c r="M110" s="1">
        <v>0</v>
      </c>
      <c r="N110" s="9">
        <f t="shared" si="11"/>
        <v>23</v>
      </c>
      <c r="O110" s="9">
        <f t="shared" si="12"/>
        <v>58</v>
      </c>
    </row>
    <row r="111" spans="1:15" ht="12.75">
      <c r="A111" s="1" t="s">
        <v>59</v>
      </c>
      <c r="B111" s="34">
        <v>0</v>
      </c>
      <c r="C111" s="1">
        <v>0</v>
      </c>
      <c r="D111" s="1">
        <v>0</v>
      </c>
      <c r="E111" s="1">
        <v>0</v>
      </c>
      <c r="F111" s="1">
        <v>14</v>
      </c>
      <c r="G111" s="1">
        <v>34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9">
        <f t="shared" si="11"/>
        <v>14</v>
      </c>
      <c r="O111" s="9">
        <f t="shared" si="12"/>
        <v>34</v>
      </c>
    </row>
    <row r="112" spans="1:15" ht="12.75">
      <c r="A112" s="1" t="s">
        <v>6</v>
      </c>
      <c r="B112" s="34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9">
        <f t="shared" si="11"/>
        <v>0</v>
      </c>
      <c r="O112" s="9">
        <f t="shared" si="12"/>
        <v>0</v>
      </c>
    </row>
    <row r="115" spans="1:15" ht="12.75">
      <c r="A115" s="1" t="s">
        <v>0</v>
      </c>
      <c r="B115" s="118" t="s">
        <v>45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20"/>
    </row>
    <row r="116" spans="1:15" ht="17.25" customHeight="1">
      <c r="A116" s="3"/>
      <c r="B116" s="110" t="s">
        <v>7</v>
      </c>
      <c r="C116" s="106"/>
      <c r="D116" s="105" t="s">
        <v>8</v>
      </c>
      <c r="E116" s="106"/>
      <c r="F116" s="105" t="s">
        <v>46</v>
      </c>
      <c r="G116" s="106"/>
      <c r="H116" s="105" t="s">
        <v>47</v>
      </c>
      <c r="I116" s="106"/>
      <c r="J116" s="105" t="s">
        <v>9</v>
      </c>
      <c r="K116" s="106"/>
      <c r="L116" s="105" t="s">
        <v>10</v>
      </c>
      <c r="M116" s="106"/>
      <c r="N116" s="107" t="s">
        <v>11</v>
      </c>
      <c r="O116" s="108"/>
    </row>
    <row r="117" spans="1:15" ht="33.75">
      <c r="A117" s="50"/>
      <c r="B117" s="52" t="s">
        <v>57</v>
      </c>
      <c r="C117" s="53" t="s">
        <v>58</v>
      </c>
      <c r="D117" s="52" t="s">
        <v>57</v>
      </c>
      <c r="E117" s="53" t="s">
        <v>58</v>
      </c>
      <c r="F117" s="52" t="s">
        <v>57</v>
      </c>
      <c r="G117" s="53" t="s">
        <v>58</v>
      </c>
      <c r="H117" s="52" t="s">
        <v>57</v>
      </c>
      <c r="I117" s="53" t="s">
        <v>58</v>
      </c>
      <c r="J117" s="52" t="s">
        <v>57</v>
      </c>
      <c r="K117" s="53" t="s">
        <v>58</v>
      </c>
      <c r="L117" s="52" t="s">
        <v>57</v>
      </c>
      <c r="M117" s="53" t="s">
        <v>58</v>
      </c>
      <c r="N117" s="52" t="s">
        <v>57</v>
      </c>
      <c r="O117" s="53" t="s">
        <v>58</v>
      </c>
    </row>
    <row r="118" spans="1:15" ht="12.75">
      <c r="A118" s="1" t="s">
        <v>1</v>
      </c>
      <c r="B118" s="1">
        <v>7</v>
      </c>
      <c r="C118" s="1">
        <v>1</v>
      </c>
      <c r="D118" s="1">
        <v>0</v>
      </c>
      <c r="E118" s="1">
        <v>0</v>
      </c>
      <c r="F118" s="1">
        <v>408</v>
      </c>
      <c r="G118" s="1">
        <v>450</v>
      </c>
      <c r="H118" s="1">
        <v>0</v>
      </c>
      <c r="I118" s="1">
        <v>0</v>
      </c>
      <c r="J118" s="1">
        <v>29</v>
      </c>
      <c r="K118" s="1">
        <v>42</v>
      </c>
      <c r="L118" s="1">
        <v>0</v>
      </c>
      <c r="M118" s="1">
        <v>0</v>
      </c>
      <c r="N118" s="9">
        <f>SUM(B118+D118+F118+H118+J118+L118)</f>
        <v>444</v>
      </c>
      <c r="O118" s="9">
        <f>SUM(C118+E118+G118+I118+K118+M118)</f>
        <v>493</v>
      </c>
    </row>
    <row r="119" spans="1:15" ht="12.75">
      <c r="A119" s="1" t="s">
        <v>59</v>
      </c>
      <c r="B119" s="34">
        <v>5</v>
      </c>
      <c r="C119" s="1">
        <v>0</v>
      </c>
      <c r="D119" s="1">
        <v>0</v>
      </c>
      <c r="E119" s="1">
        <v>0</v>
      </c>
      <c r="F119" s="1">
        <v>370</v>
      </c>
      <c r="G119" s="1">
        <v>406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9">
        <f aca="true" t="shared" si="13" ref="N119:N126">SUM(B119+D119+F119+H119+J119+L119)</f>
        <v>375</v>
      </c>
      <c r="O119" s="9">
        <f aca="true" t="shared" si="14" ref="O119:O126">SUM(C119+E119+G119+I119+K119+M119)</f>
        <v>406</v>
      </c>
    </row>
    <row r="120" spans="1:15" ht="12.75">
      <c r="A120" s="1" t="s">
        <v>3</v>
      </c>
      <c r="B120" s="34">
        <v>7</v>
      </c>
      <c r="C120" s="1">
        <v>1</v>
      </c>
      <c r="D120" s="1">
        <v>0</v>
      </c>
      <c r="E120" s="1">
        <v>0</v>
      </c>
      <c r="F120" s="1">
        <v>370</v>
      </c>
      <c r="G120" s="1">
        <v>396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9">
        <f t="shared" si="13"/>
        <v>377</v>
      </c>
      <c r="O120" s="9">
        <f t="shared" si="14"/>
        <v>397</v>
      </c>
    </row>
    <row r="121" spans="1:15" ht="12.75">
      <c r="A121" s="1" t="s">
        <v>59</v>
      </c>
      <c r="B121" s="34">
        <v>5</v>
      </c>
      <c r="C121" s="1">
        <v>0</v>
      </c>
      <c r="D121" s="1">
        <v>0</v>
      </c>
      <c r="E121" s="1">
        <v>0</v>
      </c>
      <c r="F121" s="1">
        <v>338</v>
      </c>
      <c r="G121" s="1">
        <v>356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9">
        <f t="shared" si="13"/>
        <v>343</v>
      </c>
      <c r="O121" s="9">
        <f t="shared" si="14"/>
        <v>356</v>
      </c>
    </row>
    <row r="122" spans="1:15" ht="12.75">
      <c r="A122" s="1" t="s">
        <v>4</v>
      </c>
      <c r="B122" s="34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9">
        <f t="shared" si="13"/>
        <v>0</v>
      </c>
      <c r="O122" s="9">
        <f t="shared" si="14"/>
        <v>0</v>
      </c>
    </row>
    <row r="123" spans="1:15" ht="12.75">
      <c r="A123" s="1" t="s">
        <v>59</v>
      </c>
      <c r="B123" s="34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9">
        <f t="shared" si="13"/>
        <v>0</v>
      </c>
      <c r="O123" s="9">
        <f t="shared" si="14"/>
        <v>0</v>
      </c>
    </row>
    <row r="124" spans="1:15" ht="12.75">
      <c r="A124" s="1" t="s">
        <v>5</v>
      </c>
      <c r="B124" s="34">
        <v>0</v>
      </c>
      <c r="C124" s="1">
        <v>0</v>
      </c>
      <c r="D124" s="1">
        <v>0</v>
      </c>
      <c r="E124" s="1">
        <v>0</v>
      </c>
      <c r="F124" s="1">
        <v>38</v>
      </c>
      <c r="G124" s="1">
        <v>54</v>
      </c>
      <c r="H124" s="1">
        <v>0</v>
      </c>
      <c r="I124" s="1">
        <v>0</v>
      </c>
      <c r="J124" s="1">
        <v>29</v>
      </c>
      <c r="K124" s="1">
        <v>42</v>
      </c>
      <c r="L124" s="1">
        <v>0</v>
      </c>
      <c r="M124" s="1">
        <v>0</v>
      </c>
      <c r="N124" s="9">
        <f t="shared" si="13"/>
        <v>67</v>
      </c>
      <c r="O124" s="9">
        <f t="shared" si="14"/>
        <v>96</v>
      </c>
    </row>
    <row r="125" spans="1:15" ht="12.75">
      <c r="A125" s="1" t="s">
        <v>59</v>
      </c>
      <c r="B125" s="34">
        <v>0</v>
      </c>
      <c r="C125" s="1">
        <v>0</v>
      </c>
      <c r="D125" s="1">
        <v>0</v>
      </c>
      <c r="E125" s="1">
        <v>0</v>
      </c>
      <c r="F125" s="1">
        <v>32</v>
      </c>
      <c r="G125" s="1">
        <v>50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9">
        <f t="shared" si="13"/>
        <v>32</v>
      </c>
      <c r="O125" s="9">
        <f t="shared" si="14"/>
        <v>50</v>
      </c>
    </row>
    <row r="126" spans="1:15" ht="12.75">
      <c r="A126" s="1" t="s">
        <v>6</v>
      </c>
      <c r="B126" s="34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9">
        <f t="shared" si="13"/>
        <v>0</v>
      </c>
      <c r="O126" s="9">
        <f t="shared" si="14"/>
        <v>0</v>
      </c>
    </row>
    <row r="129" spans="1:15" ht="12.75">
      <c r="A129" s="1" t="s">
        <v>0</v>
      </c>
      <c r="B129" s="118" t="s">
        <v>64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20"/>
    </row>
    <row r="130" spans="1:15" ht="25.5" customHeight="1">
      <c r="A130" s="3"/>
      <c r="B130" s="110" t="s">
        <v>7</v>
      </c>
      <c r="C130" s="106"/>
      <c r="D130" s="105" t="s">
        <v>8</v>
      </c>
      <c r="E130" s="106"/>
      <c r="F130" s="105" t="s">
        <v>46</v>
      </c>
      <c r="G130" s="106"/>
      <c r="H130" s="105" t="s">
        <v>47</v>
      </c>
      <c r="I130" s="106"/>
      <c r="J130" s="105" t="s">
        <v>9</v>
      </c>
      <c r="K130" s="106"/>
      <c r="L130" s="105" t="s">
        <v>10</v>
      </c>
      <c r="M130" s="106"/>
      <c r="N130" s="107" t="s">
        <v>11</v>
      </c>
      <c r="O130" s="108"/>
    </row>
    <row r="131" spans="1:15" ht="33.75">
      <c r="A131" s="50"/>
      <c r="B131" s="52" t="s">
        <v>62</v>
      </c>
      <c r="C131" s="53" t="s">
        <v>63</v>
      </c>
      <c r="D131" s="52" t="s">
        <v>62</v>
      </c>
      <c r="E131" s="53" t="s">
        <v>63</v>
      </c>
      <c r="F131" s="52" t="s">
        <v>62</v>
      </c>
      <c r="G131" s="53" t="s">
        <v>63</v>
      </c>
      <c r="H131" s="52" t="s">
        <v>62</v>
      </c>
      <c r="I131" s="53" t="s">
        <v>63</v>
      </c>
      <c r="J131" s="52" t="s">
        <v>62</v>
      </c>
      <c r="K131" s="53" t="s">
        <v>63</v>
      </c>
      <c r="L131" s="52" t="s">
        <v>62</v>
      </c>
      <c r="M131" s="53" t="s">
        <v>63</v>
      </c>
      <c r="N131" s="52" t="s">
        <v>62</v>
      </c>
      <c r="O131" s="53" t="s">
        <v>63</v>
      </c>
    </row>
    <row r="132" spans="1:15" ht="12.75">
      <c r="A132" s="1" t="s">
        <v>1</v>
      </c>
      <c r="B132" s="1">
        <v>2</v>
      </c>
      <c r="C132" s="1">
        <v>1</v>
      </c>
      <c r="D132" s="1">
        <v>0</v>
      </c>
      <c r="E132" s="1">
        <v>0</v>
      </c>
      <c r="F132" s="1">
        <v>437</v>
      </c>
      <c r="G132" s="1">
        <v>515</v>
      </c>
      <c r="H132" s="1">
        <v>0</v>
      </c>
      <c r="I132" s="1">
        <v>0</v>
      </c>
      <c r="J132" s="1">
        <v>29</v>
      </c>
      <c r="K132" s="1">
        <v>11</v>
      </c>
      <c r="L132" s="1">
        <v>0</v>
      </c>
      <c r="M132" s="1">
        <v>0</v>
      </c>
      <c r="N132" s="9">
        <f>SUM(B132+D132+F132+H132+J132+L132)</f>
        <v>468</v>
      </c>
      <c r="O132" s="9">
        <f>SUM(C132+E132+G132+I132+K132+M132)</f>
        <v>527</v>
      </c>
    </row>
    <row r="133" spans="1:15" ht="12.75">
      <c r="A133" s="1" t="s">
        <v>59</v>
      </c>
      <c r="B133" s="34">
        <v>0</v>
      </c>
      <c r="C133" s="1">
        <v>0</v>
      </c>
      <c r="D133" s="1">
        <v>0</v>
      </c>
      <c r="E133" s="1">
        <v>0</v>
      </c>
      <c r="F133" s="1">
        <v>403</v>
      </c>
      <c r="G133" s="1">
        <v>485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9">
        <f aca="true" t="shared" si="15" ref="N133:N140">SUM(B133+D133+F133+H133+J133+L133)</f>
        <v>403</v>
      </c>
      <c r="O133" s="9">
        <f aca="true" t="shared" si="16" ref="O133:O140">SUM(C133+E133+G133+I133+K133+M133)</f>
        <v>485</v>
      </c>
    </row>
    <row r="134" spans="1:15" ht="12.75">
      <c r="A134" s="1" t="s">
        <v>3</v>
      </c>
      <c r="B134" s="34">
        <v>2</v>
      </c>
      <c r="C134" s="1">
        <v>1</v>
      </c>
      <c r="D134" s="1">
        <v>0</v>
      </c>
      <c r="E134" s="1">
        <v>0</v>
      </c>
      <c r="F134" s="1">
        <v>386</v>
      </c>
      <c r="G134" s="1">
        <v>446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9">
        <f t="shared" si="15"/>
        <v>388</v>
      </c>
      <c r="O134" s="9">
        <f t="shared" si="16"/>
        <v>447</v>
      </c>
    </row>
    <row r="135" spans="1:15" ht="12.75">
      <c r="A135" s="1" t="s">
        <v>59</v>
      </c>
      <c r="B135" s="34">
        <v>0</v>
      </c>
      <c r="C135" s="1">
        <v>0</v>
      </c>
      <c r="D135" s="1">
        <v>0</v>
      </c>
      <c r="E135" s="1">
        <v>0</v>
      </c>
      <c r="F135" s="1">
        <v>355</v>
      </c>
      <c r="G135" s="1">
        <v>418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9">
        <f t="shared" si="15"/>
        <v>355</v>
      </c>
      <c r="O135" s="9">
        <f t="shared" si="16"/>
        <v>418</v>
      </c>
    </row>
    <row r="136" spans="1:15" ht="12.75">
      <c r="A136" s="1" t="s">
        <v>4</v>
      </c>
      <c r="B136" s="34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9">
        <f t="shared" si="15"/>
        <v>0</v>
      </c>
      <c r="O136" s="9">
        <f t="shared" si="16"/>
        <v>0</v>
      </c>
    </row>
    <row r="137" spans="1:15" ht="12.75">
      <c r="A137" s="1" t="s">
        <v>59</v>
      </c>
      <c r="B137" s="34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9">
        <f t="shared" si="15"/>
        <v>0</v>
      </c>
      <c r="O137" s="9">
        <f t="shared" si="16"/>
        <v>0</v>
      </c>
    </row>
    <row r="138" spans="1:15" ht="12.75">
      <c r="A138" s="1" t="s">
        <v>5</v>
      </c>
      <c r="B138" s="34">
        <v>0</v>
      </c>
      <c r="C138" s="1">
        <v>0</v>
      </c>
      <c r="D138" s="1">
        <v>0</v>
      </c>
      <c r="E138" s="1">
        <v>0</v>
      </c>
      <c r="F138" s="1">
        <v>51</v>
      </c>
      <c r="G138" s="1">
        <v>69</v>
      </c>
      <c r="H138" s="1">
        <v>0</v>
      </c>
      <c r="I138" s="1">
        <v>0</v>
      </c>
      <c r="J138" s="1">
        <v>29</v>
      </c>
      <c r="K138" s="1">
        <v>11</v>
      </c>
      <c r="L138" s="1">
        <v>0</v>
      </c>
      <c r="M138" s="1">
        <v>0</v>
      </c>
      <c r="N138" s="9">
        <f t="shared" si="15"/>
        <v>80</v>
      </c>
      <c r="O138" s="9">
        <f t="shared" si="16"/>
        <v>80</v>
      </c>
    </row>
    <row r="139" spans="1:15" ht="12.75">
      <c r="A139" s="1" t="s">
        <v>59</v>
      </c>
      <c r="B139" s="34">
        <v>0</v>
      </c>
      <c r="C139" s="1">
        <v>0</v>
      </c>
      <c r="D139" s="1">
        <v>0</v>
      </c>
      <c r="E139" s="1">
        <v>0</v>
      </c>
      <c r="F139" s="1">
        <v>48</v>
      </c>
      <c r="G139" s="1">
        <v>67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9">
        <f t="shared" si="15"/>
        <v>48</v>
      </c>
      <c r="O139" s="9">
        <f t="shared" si="16"/>
        <v>67</v>
      </c>
    </row>
    <row r="140" spans="1:15" ht="12.75">
      <c r="A140" s="1" t="s">
        <v>6</v>
      </c>
      <c r="B140" s="34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9">
        <f t="shared" si="15"/>
        <v>0</v>
      </c>
      <c r="O140" s="9">
        <f t="shared" si="16"/>
        <v>0</v>
      </c>
    </row>
    <row r="143" spans="1:19" ht="12.75">
      <c r="A143" s="111" t="s">
        <v>71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</row>
    <row r="144" spans="1:19" ht="20.25" customHeight="1">
      <c r="A144" s="3"/>
      <c r="B144" s="104" t="s">
        <v>41</v>
      </c>
      <c r="C144" s="104"/>
      <c r="D144" s="110" t="s">
        <v>7</v>
      </c>
      <c r="E144" s="106"/>
      <c r="F144" s="105" t="s">
        <v>8</v>
      </c>
      <c r="G144" s="106"/>
      <c r="H144" s="105" t="s">
        <v>46</v>
      </c>
      <c r="I144" s="106"/>
      <c r="J144" s="105" t="s">
        <v>50</v>
      </c>
      <c r="K144" s="106"/>
      <c r="L144" s="105" t="s">
        <v>47</v>
      </c>
      <c r="M144" s="106"/>
      <c r="N144" s="105" t="s">
        <v>9</v>
      </c>
      <c r="O144" s="106"/>
      <c r="P144" s="105" t="s">
        <v>10</v>
      </c>
      <c r="Q144" s="106"/>
      <c r="R144" s="107" t="s">
        <v>11</v>
      </c>
      <c r="S144" s="108"/>
    </row>
    <row r="145" spans="1:19" ht="33.75">
      <c r="A145" s="70"/>
      <c r="B145" s="53" t="s">
        <v>65</v>
      </c>
      <c r="C145" s="53" t="s">
        <v>66</v>
      </c>
      <c r="D145" s="52" t="s">
        <v>65</v>
      </c>
      <c r="E145" s="53" t="s">
        <v>66</v>
      </c>
      <c r="F145" s="52" t="s">
        <v>65</v>
      </c>
      <c r="G145" s="53" t="s">
        <v>66</v>
      </c>
      <c r="H145" s="52" t="s">
        <v>65</v>
      </c>
      <c r="I145" s="53" t="s">
        <v>66</v>
      </c>
      <c r="J145" s="52" t="s">
        <v>65</v>
      </c>
      <c r="K145" s="53" t="s">
        <v>66</v>
      </c>
      <c r="L145" s="52" t="s">
        <v>65</v>
      </c>
      <c r="M145" s="53" t="s">
        <v>66</v>
      </c>
      <c r="N145" s="52" t="s">
        <v>65</v>
      </c>
      <c r="O145" s="53" t="s">
        <v>66</v>
      </c>
      <c r="P145" s="52" t="s">
        <v>65</v>
      </c>
      <c r="Q145" s="53" t="s">
        <v>66</v>
      </c>
      <c r="R145" s="67" t="s">
        <v>65</v>
      </c>
      <c r="S145" s="68" t="s">
        <v>66</v>
      </c>
    </row>
    <row r="146" spans="1:19" ht="12.75">
      <c r="A146" s="1" t="s">
        <v>1</v>
      </c>
      <c r="B146" s="76">
        <f aca="true" t="shared" si="17" ref="B146:G146">SUM(B148,B150,B152,B154)</f>
        <v>0</v>
      </c>
      <c r="C146" s="76">
        <f t="shared" si="17"/>
        <v>0</v>
      </c>
      <c r="D146" s="76">
        <f t="shared" si="17"/>
        <v>1</v>
      </c>
      <c r="E146" s="76">
        <f t="shared" si="17"/>
        <v>0</v>
      </c>
      <c r="F146" s="76">
        <f t="shared" si="17"/>
        <v>0</v>
      </c>
      <c r="G146" s="76">
        <f t="shared" si="17"/>
        <v>0</v>
      </c>
      <c r="H146" s="76">
        <v>484</v>
      </c>
      <c r="I146" s="76">
        <v>574</v>
      </c>
      <c r="J146" s="76">
        <f>SUM(J148,J150,J152,J154)</f>
        <v>0</v>
      </c>
      <c r="K146" s="76">
        <f>SUM(K148,K150,K152,K154)</f>
        <v>0</v>
      </c>
      <c r="L146" s="76">
        <f>SUM(L148,L150,L152,L154)</f>
        <v>0</v>
      </c>
      <c r="M146" s="76">
        <f>SUM(M148,M150,M152,M154)</f>
        <v>0</v>
      </c>
      <c r="N146" s="76">
        <v>12</v>
      </c>
      <c r="O146" s="76">
        <v>7</v>
      </c>
      <c r="P146" s="76">
        <f>SUM(P148,P150,P152,P154)</f>
        <v>0</v>
      </c>
      <c r="Q146" s="77">
        <f>SUM(Q148,Q150,Q152,Q154)</f>
        <v>0</v>
      </c>
      <c r="R146" s="75">
        <f>SUM(B146+D146+F146+H146+J146+L146+N146+P146)</f>
        <v>497</v>
      </c>
      <c r="S146" s="75">
        <f>SUM(C146+E146+G146+I146+K146+M146+O146+Q146)</f>
        <v>581</v>
      </c>
    </row>
    <row r="147" spans="1:19" ht="12.75">
      <c r="A147" s="1" t="s">
        <v>59</v>
      </c>
      <c r="B147" s="76">
        <f>SUM(B149,B151,B153)</f>
        <v>0</v>
      </c>
      <c r="C147" s="76">
        <f>SUM(C149,C151,C153)</f>
        <v>0</v>
      </c>
      <c r="D147" s="76">
        <f aca="true" t="shared" si="18" ref="D147:P147">SUM(D149,D151,D153)</f>
        <v>0</v>
      </c>
      <c r="E147" s="76">
        <f>SUM(E149,E151,E153)</f>
        <v>0</v>
      </c>
      <c r="F147" s="76">
        <f t="shared" si="18"/>
        <v>0</v>
      </c>
      <c r="G147" s="76">
        <f>SUM(G149,G151,G153)</f>
        <v>0</v>
      </c>
      <c r="H147" s="76">
        <v>456</v>
      </c>
      <c r="I147" s="76">
        <v>557</v>
      </c>
      <c r="J147" s="76">
        <f t="shared" si="18"/>
        <v>0</v>
      </c>
      <c r="K147" s="76">
        <f>SUM(K149,K151,K153)</f>
        <v>0</v>
      </c>
      <c r="L147" s="76">
        <f t="shared" si="18"/>
        <v>0</v>
      </c>
      <c r="M147" s="76">
        <f>SUM(M149,M151,M153)</f>
        <v>0</v>
      </c>
      <c r="N147" s="76">
        <f t="shared" si="18"/>
        <v>0</v>
      </c>
      <c r="O147" s="76">
        <f>SUM(O149,O151,O153)</f>
        <v>0</v>
      </c>
      <c r="P147" s="76">
        <f t="shared" si="18"/>
        <v>0</v>
      </c>
      <c r="Q147" s="77">
        <f>SUM(Q149,Q151,Q153)</f>
        <v>0</v>
      </c>
      <c r="R147" s="75">
        <f aca="true" t="shared" si="19" ref="R147:S154">SUM(B147+D147+F147+H147+J147+L147+N147+P147)</f>
        <v>456</v>
      </c>
      <c r="S147" s="75">
        <f t="shared" si="19"/>
        <v>557</v>
      </c>
    </row>
    <row r="148" spans="1:19" ht="12.75">
      <c r="A148" s="1" t="s">
        <v>3</v>
      </c>
      <c r="B148" s="76">
        <v>0</v>
      </c>
      <c r="C148" s="76">
        <v>0</v>
      </c>
      <c r="D148" s="76">
        <v>1</v>
      </c>
      <c r="E148" s="76">
        <v>0</v>
      </c>
      <c r="F148" s="76">
        <v>0</v>
      </c>
      <c r="G148" s="76">
        <v>0</v>
      </c>
      <c r="H148" s="76">
        <v>422</v>
      </c>
      <c r="I148" s="76">
        <v>498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7">
        <v>0</v>
      </c>
      <c r="R148" s="75">
        <f t="shared" si="19"/>
        <v>423</v>
      </c>
      <c r="S148" s="75">
        <f t="shared" si="19"/>
        <v>498</v>
      </c>
    </row>
    <row r="149" spans="1:19" ht="12.75">
      <c r="A149" s="1" t="s">
        <v>59</v>
      </c>
      <c r="B149" s="76">
        <v>0</v>
      </c>
      <c r="C149" s="76">
        <v>0</v>
      </c>
      <c r="D149" s="76">
        <v>0</v>
      </c>
      <c r="E149" s="76">
        <v>0</v>
      </c>
      <c r="F149" s="76">
        <v>0</v>
      </c>
      <c r="G149" s="76">
        <v>0</v>
      </c>
      <c r="H149" s="76">
        <v>396</v>
      </c>
      <c r="I149" s="76">
        <v>484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7">
        <v>0</v>
      </c>
      <c r="R149" s="75">
        <f t="shared" si="19"/>
        <v>396</v>
      </c>
      <c r="S149" s="75">
        <f t="shared" si="19"/>
        <v>484</v>
      </c>
    </row>
    <row r="150" spans="1:19" ht="12.75">
      <c r="A150" s="1" t="s">
        <v>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7">
        <v>0</v>
      </c>
      <c r="R150" s="75">
        <f t="shared" si="19"/>
        <v>0</v>
      </c>
      <c r="S150" s="75">
        <f t="shared" si="19"/>
        <v>0</v>
      </c>
    </row>
    <row r="151" spans="1:19" ht="12.75">
      <c r="A151" s="1" t="s">
        <v>59</v>
      </c>
      <c r="B151" s="76">
        <v>0</v>
      </c>
      <c r="C151" s="76">
        <v>0</v>
      </c>
      <c r="D151" s="76">
        <v>0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7">
        <v>0</v>
      </c>
      <c r="R151" s="75">
        <f t="shared" si="19"/>
        <v>0</v>
      </c>
      <c r="S151" s="75">
        <f t="shared" si="19"/>
        <v>0</v>
      </c>
    </row>
    <row r="152" spans="1:19" ht="12.75">
      <c r="A152" s="1" t="s">
        <v>5</v>
      </c>
      <c r="B152" s="76">
        <v>0</v>
      </c>
      <c r="C152" s="76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62</v>
      </c>
      <c r="I152" s="76">
        <v>76</v>
      </c>
      <c r="J152" s="76">
        <v>0</v>
      </c>
      <c r="K152" s="76">
        <v>0</v>
      </c>
      <c r="L152" s="76">
        <v>0</v>
      </c>
      <c r="M152" s="76">
        <v>0</v>
      </c>
      <c r="N152" s="76">
        <v>12</v>
      </c>
      <c r="O152" s="76">
        <v>7</v>
      </c>
      <c r="P152" s="76">
        <v>0</v>
      </c>
      <c r="Q152" s="77">
        <v>0</v>
      </c>
      <c r="R152" s="75">
        <f t="shared" si="19"/>
        <v>74</v>
      </c>
      <c r="S152" s="75">
        <f t="shared" si="19"/>
        <v>83</v>
      </c>
    </row>
    <row r="153" spans="1:19" ht="12.75">
      <c r="A153" s="1" t="s">
        <v>59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60</v>
      </c>
      <c r="I153" s="76">
        <v>73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7">
        <v>0</v>
      </c>
      <c r="R153" s="75">
        <f t="shared" si="19"/>
        <v>60</v>
      </c>
      <c r="S153" s="75">
        <f t="shared" si="19"/>
        <v>73</v>
      </c>
    </row>
    <row r="154" spans="1:19" ht="12.75">
      <c r="A154" s="1" t="s">
        <v>6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7">
        <v>0</v>
      </c>
      <c r="R154" s="75">
        <f t="shared" si="19"/>
        <v>0</v>
      </c>
      <c r="S154" s="75">
        <f t="shared" si="19"/>
        <v>0</v>
      </c>
    </row>
    <row r="157" spans="1:19" ht="12.75">
      <c r="A157" s="111" t="s">
        <v>71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</row>
    <row r="158" spans="1:19" ht="22.5" customHeight="1">
      <c r="A158" s="3"/>
      <c r="B158" s="104" t="s">
        <v>41</v>
      </c>
      <c r="C158" s="104"/>
      <c r="D158" s="110" t="s">
        <v>7</v>
      </c>
      <c r="E158" s="106"/>
      <c r="F158" s="105" t="s">
        <v>8</v>
      </c>
      <c r="G158" s="106"/>
      <c r="H158" s="105" t="s">
        <v>46</v>
      </c>
      <c r="I158" s="106"/>
      <c r="J158" s="105" t="s">
        <v>50</v>
      </c>
      <c r="K158" s="106"/>
      <c r="L158" s="105" t="s">
        <v>47</v>
      </c>
      <c r="M158" s="106"/>
      <c r="N158" s="105" t="s">
        <v>9</v>
      </c>
      <c r="O158" s="106"/>
      <c r="P158" s="105" t="s">
        <v>10</v>
      </c>
      <c r="Q158" s="106"/>
      <c r="R158" s="107" t="s">
        <v>11</v>
      </c>
      <c r="S158" s="108"/>
    </row>
    <row r="159" spans="1:19" ht="33.75">
      <c r="A159" s="70"/>
      <c r="B159" s="53" t="s">
        <v>76</v>
      </c>
      <c r="C159" s="53" t="s">
        <v>77</v>
      </c>
      <c r="D159" s="52" t="s">
        <v>76</v>
      </c>
      <c r="E159" s="53" t="s">
        <v>77</v>
      </c>
      <c r="F159" s="52" t="s">
        <v>76</v>
      </c>
      <c r="G159" s="53" t="s">
        <v>77</v>
      </c>
      <c r="H159" s="52" t="s">
        <v>76</v>
      </c>
      <c r="I159" s="53" t="s">
        <v>77</v>
      </c>
      <c r="J159" s="52" t="s">
        <v>76</v>
      </c>
      <c r="K159" s="53" t="s">
        <v>77</v>
      </c>
      <c r="L159" s="52" t="s">
        <v>76</v>
      </c>
      <c r="M159" s="53" t="s">
        <v>77</v>
      </c>
      <c r="N159" s="52" t="s">
        <v>76</v>
      </c>
      <c r="O159" s="53" t="s">
        <v>77</v>
      </c>
      <c r="P159" s="52" t="s">
        <v>76</v>
      </c>
      <c r="Q159" s="53" t="s">
        <v>77</v>
      </c>
      <c r="R159" s="67" t="s">
        <v>76</v>
      </c>
      <c r="S159" s="68" t="s">
        <v>77</v>
      </c>
    </row>
    <row r="160" spans="1:19" ht="12.75">
      <c r="A160" s="1" t="s">
        <v>1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528</v>
      </c>
      <c r="I160" s="76">
        <v>659</v>
      </c>
      <c r="J160" s="76">
        <v>0</v>
      </c>
      <c r="K160" s="76">
        <v>0</v>
      </c>
      <c r="L160" s="76">
        <v>0</v>
      </c>
      <c r="M160" s="76">
        <v>0</v>
      </c>
      <c r="N160" s="76">
        <v>6</v>
      </c>
      <c r="O160" s="76">
        <v>21</v>
      </c>
      <c r="P160" s="76">
        <v>0</v>
      </c>
      <c r="Q160" s="77">
        <v>0</v>
      </c>
      <c r="R160" s="75">
        <f>SUM(B160+D160+F160+H160+J160+L160+N160+P160)</f>
        <v>534</v>
      </c>
      <c r="S160" s="75">
        <f>SUM(C160+E160+G160+I160+K160+M160+O160+Q160)</f>
        <v>680</v>
      </c>
    </row>
    <row r="161" spans="1:19" ht="12.75">
      <c r="A161" s="1" t="s">
        <v>59</v>
      </c>
      <c r="B161" s="76">
        <v>0</v>
      </c>
      <c r="C161" s="76">
        <v>0</v>
      </c>
      <c r="D161" s="76">
        <v>0</v>
      </c>
      <c r="E161" s="76">
        <v>0</v>
      </c>
      <c r="F161" s="76">
        <v>0</v>
      </c>
      <c r="G161" s="76">
        <v>0</v>
      </c>
      <c r="H161" s="76">
        <v>512</v>
      </c>
      <c r="I161" s="76">
        <v>636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7">
        <v>0</v>
      </c>
      <c r="R161" s="75">
        <f aca="true" t="shared" si="20" ref="R161:R168">SUM(B161+D161+F161+H161+J161+L161+N161+P161)</f>
        <v>512</v>
      </c>
      <c r="S161" s="75">
        <f aca="true" t="shared" si="21" ref="S161:S168">SUM(C161+E161+G161+I161+K161+M161+O161+Q161)</f>
        <v>636</v>
      </c>
    </row>
    <row r="162" spans="1:19" ht="12.75">
      <c r="A162" s="1" t="s">
        <v>3</v>
      </c>
      <c r="B162" s="76">
        <v>0</v>
      </c>
      <c r="C162" s="76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471</v>
      </c>
      <c r="I162" s="76">
        <v>590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7">
        <v>0</v>
      </c>
      <c r="R162" s="75">
        <f t="shared" si="20"/>
        <v>471</v>
      </c>
      <c r="S162" s="75">
        <f t="shared" si="21"/>
        <v>590</v>
      </c>
    </row>
    <row r="163" spans="1:19" ht="12.75">
      <c r="A163" s="1" t="s">
        <v>59</v>
      </c>
      <c r="B163" s="76">
        <v>0</v>
      </c>
      <c r="C163" s="76">
        <v>0</v>
      </c>
      <c r="D163" s="76">
        <v>0</v>
      </c>
      <c r="E163" s="76">
        <v>0</v>
      </c>
      <c r="F163" s="76">
        <v>0</v>
      </c>
      <c r="G163" s="76">
        <v>0</v>
      </c>
      <c r="H163" s="76">
        <v>458</v>
      </c>
      <c r="I163" s="76">
        <v>573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7">
        <v>0</v>
      </c>
      <c r="R163" s="75">
        <f t="shared" si="20"/>
        <v>458</v>
      </c>
      <c r="S163" s="75">
        <f t="shared" si="21"/>
        <v>573</v>
      </c>
    </row>
    <row r="164" spans="1:19" ht="12.75">
      <c r="A164" s="1" t="s">
        <v>4</v>
      </c>
      <c r="B164" s="76">
        <v>0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7">
        <v>0</v>
      </c>
      <c r="R164" s="75">
        <f t="shared" si="20"/>
        <v>0</v>
      </c>
      <c r="S164" s="75">
        <f t="shared" si="21"/>
        <v>0</v>
      </c>
    </row>
    <row r="165" spans="1:19" ht="12.75">
      <c r="A165" s="1" t="s">
        <v>59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20"/>
        <v>0</v>
      </c>
      <c r="S165" s="75">
        <f t="shared" si="21"/>
        <v>0</v>
      </c>
    </row>
    <row r="166" spans="1:19" ht="12.75">
      <c r="A166" s="1" t="s">
        <v>5</v>
      </c>
      <c r="B166" s="76">
        <v>0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57</v>
      </c>
      <c r="I166" s="76">
        <v>69</v>
      </c>
      <c r="J166" s="76">
        <v>0</v>
      </c>
      <c r="K166" s="76">
        <v>0</v>
      </c>
      <c r="L166" s="76">
        <v>0</v>
      </c>
      <c r="M166" s="76">
        <v>0</v>
      </c>
      <c r="N166" s="76">
        <v>6</v>
      </c>
      <c r="O166" s="76">
        <v>21</v>
      </c>
      <c r="P166" s="76">
        <v>0</v>
      </c>
      <c r="Q166" s="77">
        <v>0</v>
      </c>
      <c r="R166" s="75">
        <f t="shared" si="20"/>
        <v>63</v>
      </c>
      <c r="S166" s="75">
        <f t="shared" si="21"/>
        <v>90</v>
      </c>
    </row>
    <row r="167" spans="1:19" ht="12.75">
      <c r="A167" s="1" t="s">
        <v>59</v>
      </c>
      <c r="B167" s="76">
        <v>0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54</v>
      </c>
      <c r="I167" s="76">
        <v>63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7">
        <v>0</v>
      </c>
      <c r="R167" s="75">
        <f t="shared" si="20"/>
        <v>54</v>
      </c>
      <c r="S167" s="75">
        <f t="shared" si="21"/>
        <v>63</v>
      </c>
    </row>
    <row r="168" spans="1:19" ht="12.75">
      <c r="A168" s="1" t="s">
        <v>6</v>
      </c>
      <c r="B168" s="76">
        <v>0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7">
        <v>0</v>
      </c>
      <c r="R168" s="75">
        <f t="shared" si="20"/>
        <v>0</v>
      </c>
      <c r="S168" s="75">
        <f t="shared" si="21"/>
        <v>0</v>
      </c>
    </row>
    <row r="171" spans="1:19" ht="12.75">
      <c r="A171" s="111" t="s">
        <v>71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3"/>
    </row>
    <row r="172" spans="1:19" ht="19.5" customHeight="1">
      <c r="A172" s="3"/>
      <c r="B172" s="104" t="s">
        <v>85</v>
      </c>
      <c r="C172" s="104"/>
      <c r="D172" s="110" t="s">
        <v>7</v>
      </c>
      <c r="E172" s="106"/>
      <c r="F172" s="105" t="s">
        <v>8</v>
      </c>
      <c r="G172" s="106"/>
      <c r="H172" s="105" t="s">
        <v>46</v>
      </c>
      <c r="I172" s="106"/>
      <c r="J172" s="105" t="s">
        <v>50</v>
      </c>
      <c r="K172" s="106"/>
      <c r="L172" s="105" t="s">
        <v>47</v>
      </c>
      <c r="M172" s="106"/>
      <c r="N172" s="105" t="s">
        <v>9</v>
      </c>
      <c r="O172" s="106"/>
      <c r="P172" s="105" t="s">
        <v>10</v>
      </c>
      <c r="Q172" s="106"/>
      <c r="R172" s="107" t="s">
        <v>11</v>
      </c>
      <c r="S172" s="108"/>
    </row>
    <row r="173" spans="1:19" ht="33.75">
      <c r="A173" s="70"/>
      <c r="B173" s="53" t="s">
        <v>78</v>
      </c>
      <c r="C173" s="53" t="s">
        <v>79</v>
      </c>
      <c r="D173" s="53" t="s">
        <v>78</v>
      </c>
      <c r="E173" s="53" t="s">
        <v>79</v>
      </c>
      <c r="F173" s="53" t="s">
        <v>78</v>
      </c>
      <c r="G173" s="53" t="s">
        <v>79</v>
      </c>
      <c r="H173" s="53" t="s">
        <v>78</v>
      </c>
      <c r="I173" s="53" t="s">
        <v>79</v>
      </c>
      <c r="J173" s="53" t="s">
        <v>78</v>
      </c>
      <c r="K173" s="53" t="s">
        <v>79</v>
      </c>
      <c r="L173" s="53" t="s">
        <v>78</v>
      </c>
      <c r="M173" s="53" t="s">
        <v>79</v>
      </c>
      <c r="N173" s="53" t="s">
        <v>78</v>
      </c>
      <c r="O173" s="53" t="s">
        <v>79</v>
      </c>
      <c r="P173" s="53" t="s">
        <v>78</v>
      </c>
      <c r="Q173" s="53" t="s">
        <v>79</v>
      </c>
      <c r="R173" s="68" t="s">
        <v>78</v>
      </c>
      <c r="S173" s="68" t="s">
        <v>79</v>
      </c>
    </row>
    <row r="174" spans="1:19" ht="12.75">
      <c r="A174" s="1" t="s">
        <v>1</v>
      </c>
      <c r="B174" s="76">
        <v>0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606</v>
      </c>
      <c r="I174" s="76">
        <v>719</v>
      </c>
      <c r="J174" s="76">
        <v>0</v>
      </c>
      <c r="K174" s="76">
        <v>0</v>
      </c>
      <c r="L174" s="76">
        <v>0</v>
      </c>
      <c r="M174" s="76">
        <v>0</v>
      </c>
      <c r="N174" s="76">
        <v>20</v>
      </c>
      <c r="O174" s="76">
        <v>10</v>
      </c>
      <c r="P174" s="76">
        <v>0</v>
      </c>
      <c r="Q174" s="76">
        <v>0</v>
      </c>
      <c r="R174" s="75">
        <f>SUM(B174+D174+F174+H174+J174+L174+N174+P174)</f>
        <v>626</v>
      </c>
      <c r="S174" s="75">
        <f>SUM(C174+E174+G174+I174+K174+M174+O174+Q174)</f>
        <v>729</v>
      </c>
    </row>
    <row r="175" spans="1:19" ht="12.75">
      <c r="A175" s="1" t="s">
        <v>59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592</v>
      </c>
      <c r="I175" s="76">
        <v>691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5">
        <f aca="true" t="shared" si="22" ref="R175:S182">SUM(B175+D175+F175+H175+J175+L175+N175+P175)</f>
        <v>592</v>
      </c>
      <c r="S175" s="75">
        <f t="shared" si="22"/>
        <v>691</v>
      </c>
    </row>
    <row r="176" spans="1:19" ht="12.75">
      <c r="A176" s="1" t="s">
        <v>3</v>
      </c>
      <c r="B176" s="76">
        <v>0</v>
      </c>
      <c r="C176" s="76">
        <v>0</v>
      </c>
      <c r="D176" s="76">
        <v>0</v>
      </c>
      <c r="E176" s="76">
        <v>0</v>
      </c>
      <c r="F176" s="76">
        <v>0</v>
      </c>
      <c r="G176" s="76">
        <v>0</v>
      </c>
      <c r="H176" s="76">
        <v>554</v>
      </c>
      <c r="I176" s="76">
        <v>651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5">
        <f t="shared" si="22"/>
        <v>554</v>
      </c>
      <c r="S176" s="75">
        <f t="shared" si="22"/>
        <v>651</v>
      </c>
    </row>
    <row r="177" spans="1:19" ht="12.75">
      <c r="A177" s="1" t="s">
        <v>59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543</v>
      </c>
      <c r="I177" s="76">
        <v>626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5">
        <f t="shared" si="22"/>
        <v>543</v>
      </c>
      <c r="S177" s="75">
        <f t="shared" si="22"/>
        <v>626</v>
      </c>
    </row>
    <row r="178" spans="1:19" ht="12.75">
      <c r="A178" s="1" t="s">
        <v>4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5">
        <f t="shared" si="22"/>
        <v>0</v>
      </c>
      <c r="S178" s="75">
        <f t="shared" si="22"/>
        <v>0</v>
      </c>
    </row>
    <row r="179" spans="1:19" ht="12.75">
      <c r="A179" s="1" t="s">
        <v>59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5">
        <f t="shared" si="22"/>
        <v>0</v>
      </c>
      <c r="S179" s="75">
        <f t="shared" si="22"/>
        <v>0</v>
      </c>
    </row>
    <row r="180" spans="1:19" ht="12.75">
      <c r="A180" s="1" t="s">
        <v>5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52</v>
      </c>
      <c r="I180" s="76">
        <v>68</v>
      </c>
      <c r="J180" s="76">
        <v>0</v>
      </c>
      <c r="K180" s="76">
        <v>0</v>
      </c>
      <c r="L180" s="76">
        <v>0</v>
      </c>
      <c r="M180" s="76">
        <v>0</v>
      </c>
      <c r="N180" s="76">
        <v>20</v>
      </c>
      <c r="O180" s="76">
        <v>10</v>
      </c>
      <c r="P180" s="76">
        <v>0</v>
      </c>
      <c r="Q180" s="76">
        <v>0</v>
      </c>
      <c r="R180" s="75">
        <f t="shared" si="22"/>
        <v>72</v>
      </c>
      <c r="S180" s="75">
        <f t="shared" si="22"/>
        <v>78</v>
      </c>
    </row>
    <row r="181" spans="1:19" ht="12.75">
      <c r="A181" s="1" t="s">
        <v>59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49</v>
      </c>
      <c r="I181" s="76">
        <v>65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5">
        <f t="shared" si="22"/>
        <v>49</v>
      </c>
      <c r="S181" s="75">
        <f t="shared" si="22"/>
        <v>65</v>
      </c>
    </row>
    <row r="182" spans="1:19" ht="12.75">
      <c r="A182" s="1" t="s">
        <v>6</v>
      </c>
      <c r="B182" s="76">
        <v>0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5">
        <f t="shared" si="22"/>
        <v>0</v>
      </c>
      <c r="S182" s="75">
        <f t="shared" si="22"/>
        <v>0</v>
      </c>
    </row>
    <row r="185" spans="1:19" ht="12.75">
      <c r="A185" s="111" t="s">
        <v>71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3"/>
    </row>
    <row r="186" spans="1:19" ht="24" customHeight="1">
      <c r="A186" s="3"/>
      <c r="B186" s="104" t="s">
        <v>85</v>
      </c>
      <c r="C186" s="104"/>
      <c r="D186" s="110" t="s">
        <v>7</v>
      </c>
      <c r="E186" s="106"/>
      <c r="F186" s="105" t="s">
        <v>8</v>
      </c>
      <c r="G186" s="106"/>
      <c r="H186" s="105" t="s">
        <v>46</v>
      </c>
      <c r="I186" s="106"/>
      <c r="J186" s="105" t="s">
        <v>50</v>
      </c>
      <c r="K186" s="106"/>
      <c r="L186" s="105" t="s">
        <v>47</v>
      </c>
      <c r="M186" s="106"/>
      <c r="N186" s="105" t="s">
        <v>9</v>
      </c>
      <c r="O186" s="106"/>
      <c r="P186" s="105" t="s">
        <v>10</v>
      </c>
      <c r="Q186" s="106"/>
      <c r="R186" s="107" t="s">
        <v>11</v>
      </c>
      <c r="S186" s="108"/>
    </row>
    <row r="187" spans="1:19" ht="33.75">
      <c r="A187" s="70"/>
      <c r="B187" s="53" t="s">
        <v>80</v>
      </c>
      <c r="C187" s="53" t="s">
        <v>81</v>
      </c>
      <c r="D187" s="53" t="s">
        <v>80</v>
      </c>
      <c r="E187" s="53" t="s">
        <v>81</v>
      </c>
      <c r="F187" s="53" t="s">
        <v>80</v>
      </c>
      <c r="G187" s="53" t="s">
        <v>81</v>
      </c>
      <c r="H187" s="53" t="s">
        <v>80</v>
      </c>
      <c r="I187" s="53" t="s">
        <v>81</v>
      </c>
      <c r="J187" s="53" t="s">
        <v>80</v>
      </c>
      <c r="K187" s="53" t="s">
        <v>81</v>
      </c>
      <c r="L187" s="53" t="s">
        <v>80</v>
      </c>
      <c r="M187" s="53" t="s">
        <v>81</v>
      </c>
      <c r="N187" s="53" t="s">
        <v>80</v>
      </c>
      <c r="O187" s="53" t="s">
        <v>81</v>
      </c>
      <c r="P187" s="53" t="s">
        <v>80</v>
      </c>
      <c r="Q187" s="53" t="s">
        <v>81</v>
      </c>
      <c r="R187" s="68" t="s">
        <v>80</v>
      </c>
      <c r="S187" s="68" t="s">
        <v>81</v>
      </c>
    </row>
    <row r="188" spans="1:19" ht="12.75">
      <c r="A188" s="1" t="s">
        <v>1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647</v>
      </c>
      <c r="I188" s="76">
        <v>729</v>
      </c>
      <c r="J188" s="76">
        <v>0</v>
      </c>
      <c r="K188" s="76">
        <v>0</v>
      </c>
      <c r="L188" s="76">
        <v>0</v>
      </c>
      <c r="M188" s="76">
        <v>0</v>
      </c>
      <c r="N188" s="76">
        <v>10</v>
      </c>
      <c r="O188" s="76">
        <v>19</v>
      </c>
      <c r="P188" s="76">
        <v>0</v>
      </c>
      <c r="Q188" s="76">
        <v>0</v>
      </c>
      <c r="R188" s="75">
        <f>SUM(B188+D188+F188+H188+J188+L188+N188+P188)</f>
        <v>657</v>
      </c>
      <c r="S188" s="75">
        <f>SUM(C188+E188+G188+I188+K188+M188+O188+Q188)</f>
        <v>748</v>
      </c>
    </row>
    <row r="189" spans="1:19" ht="12.75">
      <c r="A189" s="1" t="s">
        <v>59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619</v>
      </c>
      <c r="I189" s="76">
        <v>697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5">
        <f aca="true" t="shared" si="23" ref="R189:R196">SUM(B189+D189+F189+H189+J189+L189+N189+P189)</f>
        <v>619</v>
      </c>
      <c r="S189" s="75">
        <f aca="true" t="shared" si="24" ref="S189:S196">SUM(C189+E189+G189+I189+K189+M189+O189+Q189)</f>
        <v>697</v>
      </c>
    </row>
    <row r="190" spans="1:19" ht="12.75">
      <c r="A190" s="1" t="s">
        <v>3</v>
      </c>
      <c r="B190" s="76">
        <v>0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  <c r="H190" s="76">
        <v>603</v>
      </c>
      <c r="I190" s="76">
        <v>677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5">
        <f t="shared" si="23"/>
        <v>603</v>
      </c>
      <c r="S190" s="75">
        <f t="shared" si="24"/>
        <v>677</v>
      </c>
    </row>
    <row r="191" spans="1:19" ht="12.75">
      <c r="A191" s="1" t="s">
        <v>59</v>
      </c>
      <c r="B191" s="76">
        <v>0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76">
        <v>577</v>
      </c>
      <c r="I191" s="76">
        <v>649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5">
        <f t="shared" si="23"/>
        <v>577</v>
      </c>
      <c r="S191" s="75">
        <f t="shared" si="24"/>
        <v>649</v>
      </c>
    </row>
    <row r="192" spans="1:19" ht="12.75">
      <c r="A192" s="1" t="s">
        <v>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5">
        <f t="shared" si="23"/>
        <v>0</v>
      </c>
      <c r="S192" s="75">
        <f t="shared" si="24"/>
        <v>0</v>
      </c>
    </row>
    <row r="193" spans="1:19" ht="12.75">
      <c r="A193" s="1" t="s">
        <v>59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5">
        <f t="shared" si="23"/>
        <v>0</v>
      </c>
      <c r="S193" s="75">
        <f t="shared" si="24"/>
        <v>0</v>
      </c>
    </row>
    <row r="194" spans="1:19" ht="12.75">
      <c r="A194" s="1" t="s">
        <v>5</v>
      </c>
      <c r="B194" s="76">
        <v>0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  <c r="H194" s="76">
        <v>44</v>
      </c>
      <c r="I194" s="76">
        <v>52</v>
      </c>
      <c r="J194" s="76">
        <v>0</v>
      </c>
      <c r="K194" s="76">
        <v>0</v>
      </c>
      <c r="L194" s="76">
        <v>0</v>
      </c>
      <c r="M194" s="76">
        <v>0</v>
      </c>
      <c r="N194" s="76">
        <v>10</v>
      </c>
      <c r="O194" s="76">
        <v>19</v>
      </c>
      <c r="P194" s="76">
        <v>0</v>
      </c>
      <c r="Q194" s="76">
        <v>0</v>
      </c>
      <c r="R194" s="75">
        <f t="shared" si="23"/>
        <v>54</v>
      </c>
      <c r="S194" s="75">
        <f t="shared" si="24"/>
        <v>71</v>
      </c>
    </row>
    <row r="195" spans="1:19" ht="12.75">
      <c r="A195" s="1" t="s">
        <v>59</v>
      </c>
      <c r="B195" s="76">
        <v>0</v>
      </c>
      <c r="C195" s="76">
        <v>0</v>
      </c>
      <c r="D195" s="76">
        <v>0</v>
      </c>
      <c r="E195" s="76">
        <v>0</v>
      </c>
      <c r="F195" s="76">
        <v>0</v>
      </c>
      <c r="G195" s="76">
        <v>0</v>
      </c>
      <c r="H195" s="76">
        <v>42</v>
      </c>
      <c r="I195" s="76">
        <v>48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5">
        <f t="shared" si="23"/>
        <v>42</v>
      </c>
      <c r="S195" s="75">
        <f t="shared" si="24"/>
        <v>48</v>
      </c>
    </row>
    <row r="196" spans="1:19" ht="12.75">
      <c r="A196" s="1" t="s">
        <v>6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5">
        <f t="shared" si="23"/>
        <v>0</v>
      </c>
      <c r="S196" s="75">
        <f t="shared" si="24"/>
        <v>0</v>
      </c>
    </row>
    <row r="199" spans="1:19" ht="12.75">
      <c r="A199" s="111" t="s">
        <v>71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</row>
    <row r="200" spans="1:19" ht="18" customHeight="1">
      <c r="A200" s="3"/>
      <c r="B200" s="104" t="s">
        <v>85</v>
      </c>
      <c r="C200" s="104"/>
      <c r="D200" s="110" t="s">
        <v>7</v>
      </c>
      <c r="E200" s="106"/>
      <c r="F200" s="105" t="s">
        <v>8</v>
      </c>
      <c r="G200" s="106"/>
      <c r="H200" s="105" t="s">
        <v>46</v>
      </c>
      <c r="I200" s="106"/>
      <c r="J200" s="105" t="s">
        <v>50</v>
      </c>
      <c r="K200" s="106"/>
      <c r="L200" s="105" t="s">
        <v>47</v>
      </c>
      <c r="M200" s="106"/>
      <c r="N200" s="105" t="s">
        <v>9</v>
      </c>
      <c r="O200" s="106"/>
      <c r="P200" s="105" t="s">
        <v>10</v>
      </c>
      <c r="Q200" s="106"/>
      <c r="R200" s="107" t="s">
        <v>11</v>
      </c>
      <c r="S200" s="108"/>
    </row>
    <row r="201" spans="1:19" ht="33.75">
      <c r="A201" s="70"/>
      <c r="B201" s="53" t="s">
        <v>82</v>
      </c>
      <c r="C201" s="53" t="s">
        <v>83</v>
      </c>
      <c r="D201" s="53" t="s">
        <v>82</v>
      </c>
      <c r="E201" s="53" t="s">
        <v>83</v>
      </c>
      <c r="F201" s="53" t="s">
        <v>82</v>
      </c>
      <c r="G201" s="53" t="s">
        <v>83</v>
      </c>
      <c r="H201" s="53" t="s">
        <v>82</v>
      </c>
      <c r="I201" s="53" t="s">
        <v>83</v>
      </c>
      <c r="J201" s="53" t="s">
        <v>82</v>
      </c>
      <c r="K201" s="53" t="s">
        <v>83</v>
      </c>
      <c r="L201" s="53" t="s">
        <v>82</v>
      </c>
      <c r="M201" s="53" t="s">
        <v>83</v>
      </c>
      <c r="N201" s="53" t="s">
        <v>82</v>
      </c>
      <c r="O201" s="53" t="s">
        <v>83</v>
      </c>
      <c r="P201" s="53" t="s">
        <v>82</v>
      </c>
      <c r="Q201" s="53" t="s">
        <v>83</v>
      </c>
      <c r="R201" s="68" t="s">
        <v>82</v>
      </c>
      <c r="S201" s="68" t="s">
        <v>83</v>
      </c>
    </row>
    <row r="202" spans="1:19" ht="12.75">
      <c r="A202" s="1" t="s">
        <v>1</v>
      </c>
      <c r="B202" s="76">
        <v>0</v>
      </c>
      <c r="C202" s="76">
        <v>38</v>
      </c>
      <c r="D202" s="76">
        <v>0</v>
      </c>
      <c r="E202" s="76">
        <v>0</v>
      </c>
      <c r="F202" s="76">
        <v>0</v>
      </c>
      <c r="G202" s="76">
        <v>0</v>
      </c>
      <c r="H202" s="76">
        <v>668</v>
      </c>
      <c r="I202" s="76">
        <v>725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7</v>
      </c>
      <c r="P202" s="76">
        <v>0</v>
      </c>
      <c r="Q202" s="76">
        <v>0</v>
      </c>
      <c r="R202" s="75">
        <f>SUM(B202+D202+F202+H202+J202+L202+N202+P202)</f>
        <v>668</v>
      </c>
      <c r="S202" s="75">
        <f>SUM(C202+E202+G202+I202+K202+M202+O202+Q202)</f>
        <v>770</v>
      </c>
    </row>
    <row r="203" spans="1:19" ht="12.75">
      <c r="A203" s="1" t="s">
        <v>59</v>
      </c>
      <c r="B203" s="76">
        <v>0</v>
      </c>
      <c r="C203" s="76">
        <v>38</v>
      </c>
      <c r="D203" s="76">
        <v>0</v>
      </c>
      <c r="E203" s="76">
        <v>0</v>
      </c>
      <c r="F203" s="76">
        <v>0</v>
      </c>
      <c r="G203" s="76">
        <v>0</v>
      </c>
      <c r="H203" s="76">
        <v>642</v>
      </c>
      <c r="I203" s="76">
        <v>695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5">
        <f aca="true" t="shared" si="25" ref="R203:S210">SUM(B203+D203+F203+H203+J203+L203+N203+P203)</f>
        <v>642</v>
      </c>
      <c r="S203" s="75">
        <f t="shared" si="25"/>
        <v>733</v>
      </c>
    </row>
    <row r="204" spans="1:19" ht="12.75">
      <c r="A204" s="1" t="s">
        <v>3</v>
      </c>
      <c r="B204" s="76">
        <v>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  <c r="H204" s="76">
        <v>629</v>
      </c>
      <c r="I204" s="76">
        <v>677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5">
        <f t="shared" si="25"/>
        <v>629</v>
      </c>
      <c r="S204" s="75">
        <f t="shared" si="25"/>
        <v>677</v>
      </c>
    </row>
    <row r="205" spans="1:19" ht="12.75">
      <c r="A205" s="1" t="s">
        <v>59</v>
      </c>
      <c r="B205" s="76">
        <v>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  <c r="H205" s="76">
        <v>606</v>
      </c>
      <c r="I205" s="76">
        <v>650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5">
        <f t="shared" si="25"/>
        <v>606</v>
      </c>
      <c r="S205" s="75">
        <f t="shared" si="25"/>
        <v>650</v>
      </c>
    </row>
    <row r="206" spans="1:19" ht="12.75">
      <c r="A206" s="1" t="s">
        <v>4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5">
        <f t="shared" si="25"/>
        <v>0</v>
      </c>
      <c r="S206" s="75">
        <f t="shared" si="25"/>
        <v>0</v>
      </c>
    </row>
    <row r="207" spans="1:19" ht="12.75">
      <c r="A207" s="1" t="s">
        <v>59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5">
        <f t="shared" si="25"/>
        <v>0</v>
      </c>
      <c r="S207" s="75">
        <f t="shared" si="25"/>
        <v>0</v>
      </c>
    </row>
    <row r="208" spans="1:19" ht="12.75">
      <c r="A208" s="1" t="s">
        <v>5</v>
      </c>
      <c r="B208" s="76">
        <v>0</v>
      </c>
      <c r="C208" s="76">
        <v>38</v>
      </c>
      <c r="D208" s="76">
        <v>0</v>
      </c>
      <c r="E208" s="76">
        <v>0</v>
      </c>
      <c r="F208" s="76">
        <v>0</v>
      </c>
      <c r="G208" s="76">
        <v>0</v>
      </c>
      <c r="H208" s="76">
        <v>39</v>
      </c>
      <c r="I208" s="76">
        <v>48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7</v>
      </c>
      <c r="P208" s="76">
        <v>0</v>
      </c>
      <c r="Q208" s="76">
        <v>0</v>
      </c>
      <c r="R208" s="75">
        <f t="shared" si="25"/>
        <v>39</v>
      </c>
      <c r="S208" s="75">
        <f t="shared" si="25"/>
        <v>93</v>
      </c>
    </row>
    <row r="209" spans="1:19" ht="12.75">
      <c r="A209" s="1" t="s">
        <v>59</v>
      </c>
      <c r="B209" s="76">
        <v>0</v>
      </c>
      <c r="C209" s="76">
        <v>38</v>
      </c>
      <c r="D209" s="76">
        <v>0</v>
      </c>
      <c r="E209" s="76">
        <v>0</v>
      </c>
      <c r="F209" s="76">
        <v>0</v>
      </c>
      <c r="G209" s="76">
        <v>0</v>
      </c>
      <c r="H209" s="76">
        <v>36</v>
      </c>
      <c r="I209" s="76">
        <v>45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5">
        <f t="shared" si="25"/>
        <v>36</v>
      </c>
      <c r="S209" s="75">
        <f t="shared" si="25"/>
        <v>83</v>
      </c>
    </row>
    <row r="210" spans="1:19" ht="12.75">
      <c r="A210" s="1" t="s">
        <v>6</v>
      </c>
      <c r="B210" s="76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5">
        <f t="shared" si="25"/>
        <v>0</v>
      </c>
      <c r="S210" s="75">
        <f t="shared" si="25"/>
        <v>0</v>
      </c>
    </row>
    <row r="213" spans="1:15" ht="12.75">
      <c r="A213" s="103" t="s">
        <v>71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ht="24.75" customHeight="1">
      <c r="A214" s="3"/>
      <c r="B214" s="104" t="s">
        <v>85</v>
      </c>
      <c r="C214" s="104"/>
      <c r="D214" s="105" t="s">
        <v>46</v>
      </c>
      <c r="E214" s="106"/>
      <c r="F214" s="105" t="s">
        <v>50</v>
      </c>
      <c r="G214" s="106"/>
      <c r="H214" s="105" t="s">
        <v>47</v>
      </c>
      <c r="I214" s="106"/>
      <c r="J214" s="105" t="s">
        <v>9</v>
      </c>
      <c r="K214" s="106"/>
      <c r="L214" s="105" t="s">
        <v>10</v>
      </c>
      <c r="M214" s="106"/>
      <c r="N214" s="107" t="s">
        <v>11</v>
      </c>
      <c r="O214" s="108"/>
    </row>
    <row r="215" spans="1:15" ht="33.75">
      <c r="A215" s="70"/>
      <c r="B215" s="53" t="s">
        <v>86</v>
      </c>
      <c r="C215" s="53" t="s">
        <v>87</v>
      </c>
      <c r="D215" s="53" t="s">
        <v>86</v>
      </c>
      <c r="E215" s="53" t="s">
        <v>87</v>
      </c>
      <c r="F215" s="53" t="s">
        <v>86</v>
      </c>
      <c r="G215" s="53" t="s">
        <v>87</v>
      </c>
      <c r="H215" s="53" t="s">
        <v>86</v>
      </c>
      <c r="I215" s="53" t="s">
        <v>87</v>
      </c>
      <c r="J215" s="53" t="s">
        <v>86</v>
      </c>
      <c r="K215" s="53" t="s">
        <v>87</v>
      </c>
      <c r="L215" s="53" t="s">
        <v>86</v>
      </c>
      <c r="M215" s="53" t="s">
        <v>87</v>
      </c>
      <c r="N215" s="68" t="s">
        <v>86</v>
      </c>
      <c r="O215" s="68" t="s">
        <v>87</v>
      </c>
    </row>
    <row r="216" spans="1:15" ht="12.75">
      <c r="A216" s="1" t="s">
        <v>1</v>
      </c>
      <c r="B216" s="76">
        <v>35</v>
      </c>
      <c r="C216" s="76">
        <v>67</v>
      </c>
      <c r="D216" s="76">
        <v>666</v>
      </c>
      <c r="E216" s="76">
        <v>708</v>
      </c>
      <c r="F216" s="76">
        <v>0</v>
      </c>
      <c r="G216" s="76">
        <v>0</v>
      </c>
      <c r="H216" s="76">
        <v>0</v>
      </c>
      <c r="I216" s="76">
        <v>0</v>
      </c>
      <c r="J216" s="76">
        <v>12</v>
      </c>
      <c r="K216" s="76">
        <v>17</v>
      </c>
      <c r="L216" s="76">
        <v>0</v>
      </c>
      <c r="M216" s="76">
        <v>0</v>
      </c>
      <c r="N216" s="75">
        <f>SUM(B216+D216+F216+H216+J216+L216)</f>
        <v>713</v>
      </c>
      <c r="O216" s="75">
        <f>SUM(C216+E216+G216+I216+K216+M216)</f>
        <v>792</v>
      </c>
    </row>
    <row r="217" spans="1:15" ht="12.75">
      <c r="A217" s="1" t="s">
        <v>59</v>
      </c>
      <c r="B217" s="76">
        <v>35</v>
      </c>
      <c r="C217" s="76">
        <v>64</v>
      </c>
      <c r="D217" s="76">
        <v>636</v>
      </c>
      <c r="E217" s="76">
        <v>663</v>
      </c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5">
        <f aca="true" t="shared" si="26" ref="N217:N224">SUM(B217+D217+F217+H217+J217+L217)</f>
        <v>671</v>
      </c>
      <c r="O217" s="75">
        <f aca="true" t="shared" si="27" ref="O217:O224">SUM(C217+E217+G217+I217+K217+M217)</f>
        <v>727</v>
      </c>
    </row>
    <row r="218" spans="1:15" ht="12.75">
      <c r="A218" s="1" t="s">
        <v>3</v>
      </c>
      <c r="B218" s="76">
        <v>0</v>
      </c>
      <c r="C218" s="76">
        <v>0</v>
      </c>
      <c r="D218" s="76">
        <v>625</v>
      </c>
      <c r="E218" s="76">
        <v>646</v>
      </c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v>0</v>
      </c>
      <c r="L218" s="76">
        <v>0</v>
      </c>
      <c r="M218" s="76">
        <v>0</v>
      </c>
      <c r="N218" s="75">
        <f t="shared" si="26"/>
        <v>625</v>
      </c>
      <c r="O218" s="75">
        <f t="shared" si="27"/>
        <v>646</v>
      </c>
    </row>
    <row r="219" spans="1:15" ht="12.75">
      <c r="A219" s="1" t="s">
        <v>59</v>
      </c>
      <c r="B219" s="76">
        <v>0</v>
      </c>
      <c r="C219" s="76">
        <v>0</v>
      </c>
      <c r="D219" s="76">
        <v>599</v>
      </c>
      <c r="E219" s="76">
        <v>608</v>
      </c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5">
        <f t="shared" si="26"/>
        <v>599</v>
      </c>
      <c r="O219" s="75">
        <f t="shared" si="27"/>
        <v>608</v>
      </c>
    </row>
    <row r="220" spans="1:15" ht="12.75">
      <c r="A220" s="1" t="s">
        <v>4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5">
        <f t="shared" si="26"/>
        <v>0</v>
      </c>
      <c r="O220" s="75">
        <f t="shared" si="27"/>
        <v>0</v>
      </c>
    </row>
    <row r="221" spans="1:15" ht="12.75">
      <c r="A221" s="1" t="s">
        <v>59</v>
      </c>
      <c r="B221" s="76">
        <v>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26"/>
        <v>0</v>
      </c>
      <c r="O221" s="75">
        <f t="shared" si="27"/>
        <v>0</v>
      </c>
    </row>
    <row r="222" spans="1:15" ht="12.75">
      <c r="A222" s="1" t="s">
        <v>5</v>
      </c>
      <c r="B222" s="76">
        <v>35</v>
      </c>
      <c r="C222" s="76">
        <v>67</v>
      </c>
      <c r="D222" s="76">
        <v>41</v>
      </c>
      <c r="E222" s="76">
        <v>62</v>
      </c>
      <c r="F222" s="76">
        <v>0</v>
      </c>
      <c r="G222" s="76">
        <v>0</v>
      </c>
      <c r="H222" s="76">
        <v>0</v>
      </c>
      <c r="I222" s="76">
        <v>0</v>
      </c>
      <c r="J222" s="76">
        <v>12</v>
      </c>
      <c r="K222" s="76">
        <v>17</v>
      </c>
      <c r="L222" s="76">
        <v>0</v>
      </c>
      <c r="M222" s="76">
        <v>0</v>
      </c>
      <c r="N222" s="75">
        <f t="shared" si="26"/>
        <v>88</v>
      </c>
      <c r="O222" s="75">
        <f t="shared" si="27"/>
        <v>146</v>
      </c>
    </row>
    <row r="223" spans="1:15" ht="12.75">
      <c r="A223" s="1" t="s">
        <v>59</v>
      </c>
      <c r="B223" s="76">
        <v>35</v>
      </c>
      <c r="C223" s="76">
        <v>64</v>
      </c>
      <c r="D223" s="76">
        <v>37</v>
      </c>
      <c r="E223" s="76">
        <v>55</v>
      </c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5">
        <f t="shared" si="26"/>
        <v>72</v>
      </c>
      <c r="O223" s="75">
        <f t="shared" si="27"/>
        <v>119</v>
      </c>
    </row>
    <row r="224" spans="1:15" ht="12.75">
      <c r="A224" s="1" t="s">
        <v>6</v>
      </c>
      <c r="B224" s="76">
        <v>0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5">
        <f t="shared" si="26"/>
        <v>0</v>
      </c>
      <c r="O224" s="75">
        <f t="shared" si="27"/>
        <v>0</v>
      </c>
    </row>
    <row r="228" spans="1:15" ht="12.75">
      <c r="A228" s="103" t="s">
        <v>71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1:15" ht="17.25" customHeight="1">
      <c r="A229" s="3"/>
      <c r="B229" s="104" t="s">
        <v>85</v>
      </c>
      <c r="C229" s="104"/>
      <c r="D229" s="105" t="s">
        <v>46</v>
      </c>
      <c r="E229" s="106"/>
      <c r="F229" s="105" t="s">
        <v>50</v>
      </c>
      <c r="G229" s="106"/>
      <c r="H229" s="105" t="s">
        <v>47</v>
      </c>
      <c r="I229" s="106"/>
      <c r="J229" s="105" t="s">
        <v>9</v>
      </c>
      <c r="K229" s="106"/>
      <c r="L229" s="105" t="s">
        <v>10</v>
      </c>
      <c r="M229" s="106"/>
      <c r="N229" s="107" t="s">
        <v>11</v>
      </c>
      <c r="O229" s="108"/>
    </row>
    <row r="230" spans="1:15" ht="33.75">
      <c r="A230" s="70"/>
      <c r="B230" s="53" t="s">
        <v>88</v>
      </c>
      <c r="C230" s="53" t="s">
        <v>89</v>
      </c>
      <c r="D230" s="53" t="s">
        <v>88</v>
      </c>
      <c r="E230" s="53" t="s">
        <v>89</v>
      </c>
      <c r="F230" s="53" t="s">
        <v>88</v>
      </c>
      <c r="G230" s="53" t="s">
        <v>89</v>
      </c>
      <c r="H230" s="53" t="s">
        <v>88</v>
      </c>
      <c r="I230" s="53" t="s">
        <v>89</v>
      </c>
      <c r="J230" s="53" t="s">
        <v>88</v>
      </c>
      <c r="K230" s="53" t="s">
        <v>89</v>
      </c>
      <c r="L230" s="53" t="s">
        <v>88</v>
      </c>
      <c r="M230" s="53" t="s">
        <v>89</v>
      </c>
      <c r="N230" s="53" t="s">
        <v>88</v>
      </c>
      <c r="O230" s="53" t="s">
        <v>89</v>
      </c>
    </row>
    <row r="231" spans="1:15" ht="12.75">
      <c r="A231" s="40" t="s">
        <v>1</v>
      </c>
      <c r="B231" s="76">
        <v>61</v>
      </c>
      <c r="C231" s="76">
        <v>50</v>
      </c>
      <c r="D231" s="76">
        <v>634</v>
      </c>
      <c r="E231" s="76">
        <v>718</v>
      </c>
      <c r="F231" s="76">
        <v>0</v>
      </c>
      <c r="G231" s="76">
        <v>0</v>
      </c>
      <c r="H231" s="76">
        <v>0</v>
      </c>
      <c r="I231" s="76">
        <v>0</v>
      </c>
      <c r="J231" s="76">
        <v>16</v>
      </c>
      <c r="K231" s="76">
        <v>11</v>
      </c>
      <c r="L231" s="76">
        <v>0</v>
      </c>
      <c r="M231" s="76">
        <v>0</v>
      </c>
      <c r="N231" s="83">
        <f>SUM(B231+D231+F231+H231+J231+L231)</f>
        <v>711</v>
      </c>
      <c r="O231" s="85">
        <f>SUM(C231+E231+G231+I231+K231+M231)</f>
        <v>779</v>
      </c>
    </row>
    <row r="232" spans="1:15" ht="12.75">
      <c r="A232" s="40" t="s">
        <v>59</v>
      </c>
      <c r="B232" s="76">
        <v>57</v>
      </c>
      <c r="C232" s="76">
        <v>44</v>
      </c>
      <c r="D232" s="76">
        <v>589</v>
      </c>
      <c r="E232" s="76">
        <v>654</v>
      </c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83">
        <f aca="true" t="shared" si="28" ref="N232:O239">SUM(B232+D232+F232+H232+J232+L232)</f>
        <v>646</v>
      </c>
      <c r="O232" s="85">
        <f t="shared" si="28"/>
        <v>698</v>
      </c>
    </row>
    <row r="233" spans="1:15" ht="12.75">
      <c r="A233" s="40" t="s">
        <v>3</v>
      </c>
      <c r="B233" s="76">
        <v>0</v>
      </c>
      <c r="C233" s="76">
        <v>0</v>
      </c>
      <c r="D233" s="76">
        <v>597</v>
      </c>
      <c r="E233" s="76">
        <v>639</v>
      </c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83">
        <f t="shared" si="28"/>
        <v>597</v>
      </c>
      <c r="O233" s="85">
        <f t="shared" si="28"/>
        <v>639</v>
      </c>
    </row>
    <row r="234" spans="1:15" ht="12.75">
      <c r="A234" s="40" t="s">
        <v>59</v>
      </c>
      <c r="B234" s="76">
        <v>0</v>
      </c>
      <c r="C234" s="76">
        <v>0</v>
      </c>
      <c r="D234" s="76">
        <v>556</v>
      </c>
      <c r="E234" s="76">
        <v>585</v>
      </c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v>0</v>
      </c>
      <c r="L234" s="76">
        <v>0</v>
      </c>
      <c r="M234" s="76">
        <v>0</v>
      </c>
      <c r="N234" s="83">
        <f t="shared" si="28"/>
        <v>556</v>
      </c>
      <c r="O234" s="85">
        <f t="shared" si="28"/>
        <v>585</v>
      </c>
    </row>
    <row r="235" spans="1:15" ht="12.75">
      <c r="A235" s="40" t="s">
        <v>4</v>
      </c>
      <c r="B235" s="76">
        <v>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83">
        <f t="shared" si="28"/>
        <v>0</v>
      </c>
      <c r="O235" s="85">
        <f t="shared" si="28"/>
        <v>0</v>
      </c>
    </row>
    <row r="236" spans="1:15" ht="12.75">
      <c r="A236" s="40" t="s">
        <v>59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28"/>
        <v>0</v>
      </c>
      <c r="O236" s="85">
        <f t="shared" si="28"/>
        <v>0</v>
      </c>
    </row>
    <row r="237" spans="1:15" ht="12.75">
      <c r="A237" s="40" t="s">
        <v>5</v>
      </c>
      <c r="B237" s="76">
        <v>61</v>
      </c>
      <c r="C237" s="76">
        <v>50</v>
      </c>
      <c r="D237" s="76">
        <v>37</v>
      </c>
      <c r="E237" s="76">
        <v>79</v>
      </c>
      <c r="F237" s="76">
        <v>0</v>
      </c>
      <c r="G237" s="76">
        <v>0</v>
      </c>
      <c r="H237" s="76">
        <v>0</v>
      </c>
      <c r="I237" s="76">
        <v>0</v>
      </c>
      <c r="J237" s="76">
        <v>16</v>
      </c>
      <c r="K237" s="76">
        <v>11</v>
      </c>
      <c r="L237" s="76">
        <v>0</v>
      </c>
      <c r="M237" s="76">
        <v>0</v>
      </c>
      <c r="N237" s="83">
        <f t="shared" si="28"/>
        <v>114</v>
      </c>
      <c r="O237" s="85">
        <f t="shared" si="28"/>
        <v>140</v>
      </c>
    </row>
    <row r="238" spans="1:15" ht="12.75">
      <c r="A238" s="40" t="s">
        <v>59</v>
      </c>
      <c r="B238" s="76">
        <v>57</v>
      </c>
      <c r="C238" s="76">
        <v>44</v>
      </c>
      <c r="D238" s="76">
        <v>33</v>
      </c>
      <c r="E238" s="76">
        <v>69</v>
      </c>
      <c r="F238" s="76">
        <v>0</v>
      </c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83">
        <f t="shared" si="28"/>
        <v>90</v>
      </c>
      <c r="O238" s="85">
        <f t="shared" si="28"/>
        <v>113</v>
      </c>
    </row>
    <row r="239" spans="1:15" ht="12.75">
      <c r="A239" s="40" t="s">
        <v>6</v>
      </c>
      <c r="B239" s="76">
        <v>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83">
        <f t="shared" si="28"/>
        <v>0</v>
      </c>
      <c r="O239" s="85">
        <f t="shared" si="28"/>
        <v>0</v>
      </c>
    </row>
    <row r="243" spans="1:15" ht="12.75">
      <c r="A243" s="103" t="s">
        <v>71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1:15" ht="21.75" customHeight="1">
      <c r="A244" s="3"/>
      <c r="B244" s="104" t="s">
        <v>85</v>
      </c>
      <c r="C244" s="104"/>
      <c r="D244" s="105" t="s">
        <v>46</v>
      </c>
      <c r="E244" s="106"/>
      <c r="F244" s="105" t="s">
        <v>50</v>
      </c>
      <c r="G244" s="106"/>
      <c r="H244" s="105" t="s">
        <v>47</v>
      </c>
      <c r="I244" s="106"/>
      <c r="J244" s="105" t="s">
        <v>9</v>
      </c>
      <c r="K244" s="106"/>
      <c r="L244" s="105" t="s">
        <v>10</v>
      </c>
      <c r="M244" s="106"/>
      <c r="N244" s="107" t="s">
        <v>11</v>
      </c>
      <c r="O244" s="108"/>
    </row>
    <row r="245" spans="1:15" ht="33.75">
      <c r="A245" s="70"/>
      <c r="B245" s="53" t="s">
        <v>90</v>
      </c>
      <c r="C245" s="53" t="s">
        <v>91</v>
      </c>
      <c r="D245" s="53" t="s">
        <v>90</v>
      </c>
      <c r="E245" s="53" t="s">
        <v>91</v>
      </c>
      <c r="F245" s="53" t="s">
        <v>90</v>
      </c>
      <c r="G245" s="53" t="s">
        <v>91</v>
      </c>
      <c r="H245" s="53" t="s">
        <v>90</v>
      </c>
      <c r="I245" s="53" t="s">
        <v>91</v>
      </c>
      <c r="J245" s="53" t="s">
        <v>90</v>
      </c>
      <c r="K245" s="53" t="s">
        <v>91</v>
      </c>
      <c r="L245" s="53" t="s">
        <v>90</v>
      </c>
      <c r="M245" s="53" t="s">
        <v>91</v>
      </c>
      <c r="N245" s="53" t="s">
        <v>90</v>
      </c>
      <c r="O245" s="53" t="s">
        <v>91</v>
      </c>
    </row>
    <row r="246" spans="1:15" ht="12.75">
      <c r="A246" s="40" t="s">
        <v>1</v>
      </c>
      <c r="B246" s="76">
        <v>41</v>
      </c>
      <c r="C246" s="76">
        <v>48</v>
      </c>
      <c r="D246" s="76">
        <v>650</v>
      </c>
      <c r="E246" s="76">
        <v>834</v>
      </c>
      <c r="F246" s="76">
        <v>0</v>
      </c>
      <c r="G246" s="76">
        <v>0</v>
      </c>
      <c r="H246" s="76">
        <v>0</v>
      </c>
      <c r="I246" s="76">
        <v>0</v>
      </c>
      <c r="J246" s="76">
        <v>13</v>
      </c>
      <c r="K246" s="76">
        <v>15</v>
      </c>
      <c r="L246" s="76">
        <v>0</v>
      </c>
      <c r="M246" s="76">
        <v>0</v>
      </c>
      <c r="N246" s="83">
        <f>SUM(B246+D246+F246+H246+J246+L246)</f>
        <v>704</v>
      </c>
      <c r="O246" s="85">
        <f>SUM(C246+E246+G246+I246+K246+M246)</f>
        <v>897</v>
      </c>
    </row>
    <row r="247" spans="1:15" ht="12.75">
      <c r="A247" s="40" t="s">
        <v>59</v>
      </c>
      <c r="B247" s="76">
        <v>35</v>
      </c>
      <c r="C247" s="76">
        <v>40</v>
      </c>
      <c r="D247" s="76">
        <v>600</v>
      </c>
      <c r="E247" s="76">
        <v>759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83">
        <f aca="true" t="shared" si="29" ref="N247:O254">SUM(B247+D247+F247+H247+J247+L247)</f>
        <v>635</v>
      </c>
      <c r="O247" s="85">
        <f t="shared" si="29"/>
        <v>799</v>
      </c>
    </row>
    <row r="248" spans="1:15" ht="12.75">
      <c r="A248" s="40" t="s">
        <v>3</v>
      </c>
      <c r="B248" s="76">
        <v>0</v>
      </c>
      <c r="C248" s="76">
        <v>0</v>
      </c>
      <c r="D248" s="76">
        <v>584</v>
      </c>
      <c r="E248" s="76">
        <v>657</v>
      </c>
      <c r="F248" s="76">
        <v>0</v>
      </c>
      <c r="G248" s="76">
        <v>0</v>
      </c>
      <c r="H248" s="76">
        <v>0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83">
        <f t="shared" si="29"/>
        <v>584</v>
      </c>
      <c r="O248" s="85">
        <f t="shared" si="29"/>
        <v>657</v>
      </c>
    </row>
    <row r="249" spans="1:15" ht="12.75">
      <c r="A249" s="40" t="s">
        <v>59</v>
      </c>
      <c r="B249" s="76">
        <v>0</v>
      </c>
      <c r="C249" s="76">
        <v>0</v>
      </c>
      <c r="D249" s="76">
        <v>542</v>
      </c>
      <c r="E249" s="76">
        <v>601</v>
      </c>
      <c r="F249" s="76">
        <v>0</v>
      </c>
      <c r="G249" s="76">
        <v>0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83">
        <f t="shared" si="29"/>
        <v>542</v>
      </c>
      <c r="O249" s="85">
        <f t="shared" si="29"/>
        <v>601</v>
      </c>
    </row>
    <row r="250" spans="1:15" ht="12.75">
      <c r="A250" s="40" t="s">
        <v>4</v>
      </c>
      <c r="B250" s="76">
        <v>0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83">
        <f t="shared" si="29"/>
        <v>0</v>
      </c>
      <c r="O250" s="85">
        <f t="shared" si="29"/>
        <v>0</v>
      </c>
    </row>
    <row r="251" spans="1:15" ht="12.75">
      <c r="A251" s="40" t="s">
        <v>59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83">
        <f t="shared" si="29"/>
        <v>0</v>
      </c>
      <c r="O251" s="85">
        <f t="shared" si="29"/>
        <v>0</v>
      </c>
    </row>
    <row r="252" spans="1:15" ht="12.75">
      <c r="A252" s="40" t="s">
        <v>5</v>
      </c>
      <c r="B252" s="76">
        <v>41</v>
      </c>
      <c r="C252" s="76">
        <v>48</v>
      </c>
      <c r="D252" s="76">
        <v>66</v>
      </c>
      <c r="E252" s="76">
        <v>177</v>
      </c>
      <c r="F252" s="76">
        <v>0</v>
      </c>
      <c r="G252" s="76">
        <v>0</v>
      </c>
      <c r="H252" s="76">
        <v>0</v>
      </c>
      <c r="I252" s="76">
        <v>0</v>
      </c>
      <c r="J252" s="76">
        <v>13</v>
      </c>
      <c r="K252" s="76">
        <v>15</v>
      </c>
      <c r="L252" s="76">
        <v>0</v>
      </c>
      <c r="M252" s="76">
        <v>0</v>
      </c>
      <c r="N252" s="83">
        <f t="shared" si="29"/>
        <v>120</v>
      </c>
      <c r="O252" s="85">
        <f t="shared" si="29"/>
        <v>240</v>
      </c>
    </row>
    <row r="253" spans="1:15" ht="12.75">
      <c r="A253" s="40" t="s">
        <v>59</v>
      </c>
      <c r="B253" s="76">
        <v>35</v>
      </c>
      <c r="C253" s="76">
        <v>40</v>
      </c>
      <c r="D253" s="76">
        <v>58</v>
      </c>
      <c r="E253" s="76">
        <v>158</v>
      </c>
      <c r="F253" s="76">
        <v>0</v>
      </c>
      <c r="G253" s="76">
        <v>0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83">
        <f t="shared" si="29"/>
        <v>93</v>
      </c>
      <c r="O253" s="85">
        <f t="shared" si="29"/>
        <v>198</v>
      </c>
    </row>
    <row r="254" spans="1:15" ht="12.75">
      <c r="A254" s="40" t="s">
        <v>6</v>
      </c>
      <c r="B254" s="76">
        <v>0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83">
        <f t="shared" si="29"/>
        <v>0</v>
      </c>
      <c r="O254" s="85">
        <f t="shared" si="29"/>
        <v>0</v>
      </c>
    </row>
    <row r="257" spans="1:15" ht="12.75">
      <c r="A257" s="103" t="s">
        <v>71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 ht="22.5" customHeight="1">
      <c r="A258" s="3"/>
      <c r="B258" s="104" t="s">
        <v>85</v>
      </c>
      <c r="C258" s="104"/>
      <c r="D258" s="105" t="s">
        <v>46</v>
      </c>
      <c r="E258" s="106"/>
      <c r="F258" s="105" t="s">
        <v>50</v>
      </c>
      <c r="G258" s="106"/>
      <c r="H258" s="105" t="s">
        <v>47</v>
      </c>
      <c r="I258" s="106"/>
      <c r="J258" s="105" t="s">
        <v>9</v>
      </c>
      <c r="K258" s="106"/>
      <c r="L258" s="105" t="s">
        <v>10</v>
      </c>
      <c r="M258" s="106"/>
      <c r="N258" s="107" t="s">
        <v>11</v>
      </c>
      <c r="O258" s="108"/>
    </row>
    <row r="259" spans="1:15" ht="33.75">
      <c r="A259" s="70"/>
      <c r="B259" s="53" t="s">
        <v>92</v>
      </c>
      <c r="C259" s="53" t="s">
        <v>93</v>
      </c>
      <c r="D259" s="53" t="s">
        <v>92</v>
      </c>
      <c r="E259" s="53" t="s">
        <v>93</v>
      </c>
      <c r="F259" s="53" t="s">
        <v>92</v>
      </c>
      <c r="G259" s="53" t="s">
        <v>93</v>
      </c>
      <c r="H259" s="53" t="s">
        <v>92</v>
      </c>
      <c r="I259" s="53" t="s">
        <v>93</v>
      </c>
      <c r="J259" s="53" t="s">
        <v>92</v>
      </c>
      <c r="K259" s="53" t="s">
        <v>93</v>
      </c>
      <c r="L259" s="53" t="s">
        <v>92</v>
      </c>
      <c r="M259" s="53" t="s">
        <v>93</v>
      </c>
      <c r="N259" s="53" t="s">
        <v>92</v>
      </c>
      <c r="O259" s="53" t="s">
        <v>93</v>
      </c>
    </row>
    <row r="260" spans="1:15" ht="12.75">
      <c r="A260" s="40" t="s">
        <v>1</v>
      </c>
      <c r="B260" s="76">
        <v>40</v>
      </c>
      <c r="C260" s="76">
        <v>51</v>
      </c>
      <c r="D260" s="76">
        <v>771</v>
      </c>
      <c r="E260" s="76">
        <v>826</v>
      </c>
      <c r="F260" s="76">
        <v>0</v>
      </c>
      <c r="G260" s="76">
        <v>33</v>
      </c>
      <c r="H260" s="76">
        <v>0</v>
      </c>
      <c r="I260" s="76">
        <v>0</v>
      </c>
      <c r="J260" s="76">
        <v>16</v>
      </c>
      <c r="K260" s="76">
        <v>24</v>
      </c>
      <c r="L260" s="76">
        <v>0</v>
      </c>
      <c r="M260" s="76">
        <v>0</v>
      </c>
      <c r="N260" s="83">
        <f>SUM(B260+D260+F260+H260+J260+L260)</f>
        <v>827</v>
      </c>
      <c r="O260" s="85">
        <f>SUM(C260+E260+G260+I260+K260+M260)</f>
        <v>934</v>
      </c>
    </row>
    <row r="261" spans="1:15" ht="12.75">
      <c r="A261" s="40" t="s">
        <v>59</v>
      </c>
      <c r="B261" s="76">
        <v>36</v>
      </c>
      <c r="C261" s="76">
        <v>44</v>
      </c>
      <c r="D261" s="76">
        <v>701</v>
      </c>
      <c r="E261" s="76">
        <v>770</v>
      </c>
      <c r="F261" s="76">
        <v>0</v>
      </c>
      <c r="G261" s="76">
        <v>29</v>
      </c>
      <c r="H261" s="76">
        <v>0</v>
      </c>
      <c r="I261" s="76">
        <v>0</v>
      </c>
      <c r="J261" s="76">
        <v>0</v>
      </c>
      <c r="K261" s="76">
        <v>0</v>
      </c>
      <c r="L261" s="76">
        <v>0</v>
      </c>
      <c r="M261" s="76">
        <v>0</v>
      </c>
      <c r="N261" s="83">
        <f aca="true" t="shared" si="30" ref="N261:O268">SUM(B261+D261+F261+H261+J261+L261)</f>
        <v>737</v>
      </c>
      <c r="O261" s="85">
        <f t="shared" si="30"/>
        <v>843</v>
      </c>
    </row>
    <row r="262" spans="1:15" ht="12.75">
      <c r="A262" s="40" t="s">
        <v>3</v>
      </c>
      <c r="B262" s="76">
        <v>0</v>
      </c>
      <c r="C262" s="76">
        <v>0</v>
      </c>
      <c r="D262" s="76">
        <v>613</v>
      </c>
      <c r="E262" s="76">
        <v>623</v>
      </c>
      <c r="F262" s="76">
        <v>0</v>
      </c>
      <c r="G262" s="76">
        <v>1</v>
      </c>
      <c r="H262" s="76">
        <v>0</v>
      </c>
      <c r="I262" s="76">
        <v>0</v>
      </c>
      <c r="J262" s="76">
        <v>0</v>
      </c>
      <c r="K262" s="76">
        <v>0</v>
      </c>
      <c r="L262" s="76">
        <v>0</v>
      </c>
      <c r="M262" s="76">
        <v>0</v>
      </c>
      <c r="N262" s="83">
        <f t="shared" si="30"/>
        <v>613</v>
      </c>
      <c r="O262" s="85">
        <f t="shared" si="30"/>
        <v>624</v>
      </c>
    </row>
    <row r="263" spans="1:15" ht="12.75">
      <c r="A263" s="40" t="s">
        <v>59</v>
      </c>
      <c r="B263" s="76">
        <v>0</v>
      </c>
      <c r="C263" s="76">
        <v>0</v>
      </c>
      <c r="D263" s="76">
        <v>558</v>
      </c>
      <c r="E263" s="76">
        <v>589</v>
      </c>
      <c r="F263" s="76">
        <v>0</v>
      </c>
      <c r="G263" s="76">
        <v>1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83">
        <f t="shared" si="30"/>
        <v>558</v>
      </c>
      <c r="O263" s="85">
        <f t="shared" si="30"/>
        <v>590</v>
      </c>
    </row>
    <row r="264" spans="1:15" ht="12.75">
      <c r="A264" s="40" t="s">
        <v>4</v>
      </c>
      <c r="B264" s="76">
        <v>0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83">
        <f t="shared" si="30"/>
        <v>0</v>
      </c>
      <c r="O264" s="85">
        <f t="shared" si="30"/>
        <v>0</v>
      </c>
    </row>
    <row r="265" spans="1:15" ht="12.75">
      <c r="A265" s="40" t="s">
        <v>59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83">
        <f t="shared" si="30"/>
        <v>0</v>
      </c>
      <c r="O265" s="85">
        <f t="shared" si="30"/>
        <v>0</v>
      </c>
    </row>
    <row r="266" spans="1:15" ht="12.75">
      <c r="A266" s="40" t="s">
        <v>5</v>
      </c>
      <c r="B266" s="76">
        <v>40</v>
      </c>
      <c r="C266" s="76">
        <v>51</v>
      </c>
      <c r="D266" s="76">
        <v>158</v>
      </c>
      <c r="E266" s="76">
        <v>203</v>
      </c>
      <c r="F266" s="76">
        <v>0</v>
      </c>
      <c r="G266" s="76">
        <v>32</v>
      </c>
      <c r="H266" s="76">
        <v>0</v>
      </c>
      <c r="I266" s="76">
        <v>0</v>
      </c>
      <c r="J266" s="76">
        <v>16</v>
      </c>
      <c r="K266" s="76">
        <v>24</v>
      </c>
      <c r="L266" s="76">
        <v>0</v>
      </c>
      <c r="M266" s="76">
        <v>0</v>
      </c>
      <c r="N266" s="83">
        <f t="shared" si="30"/>
        <v>214</v>
      </c>
      <c r="O266" s="85">
        <f t="shared" si="30"/>
        <v>310</v>
      </c>
    </row>
    <row r="267" spans="1:15" ht="12.75">
      <c r="A267" s="40" t="s">
        <v>59</v>
      </c>
      <c r="B267" s="76">
        <v>36</v>
      </c>
      <c r="C267" s="76">
        <v>44</v>
      </c>
      <c r="D267" s="76">
        <v>143</v>
      </c>
      <c r="E267" s="76">
        <v>181</v>
      </c>
      <c r="F267" s="76">
        <v>0</v>
      </c>
      <c r="G267" s="76">
        <v>28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83">
        <f t="shared" si="30"/>
        <v>179</v>
      </c>
      <c r="O267" s="85">
        <f t="shared" si="30"/>
        <v>253</v>
      </c>
    </row>
    <row r="268" spans="1:15" ht="12.75">
      <c r="A268" s="40" t="s">
        <v>6</v>
      </c>
      <c r="B268" s="76">
        <v>0</v>
      </c>
      <c r="C268" s="76">
        <v>0</v>
      </c>
      <c r="D268" s="76">
        <v>0</v>
      </c>
      <c r="E268" s="76">
        <v>0</v>
      </c>
      <c r="F268" s="76">
        <v>0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83">
        <f t="shared" si="30"/>
        <v>0</v>
      </c>
      <c r="O268" s="85">
        <f t="shared" si="30"/>
        <v>0</v>
      </c>
    </row>
    <row r="271" spans="1:15" ht="12.75">
      <c r="A271" s="103" t="s">
        <v>98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ht="26.25" customHeight="1">
      <c r="A272" s="3"/>
      <c r="B272" s="104" t="s">
        <v>85</v>
      </c>
      <c r="C272" s="104"/>
      <c r="D272" s="105" t="s">
        <v>46</v>
      </c>
      <c r="E272" s="106"/>
      <c r="F272" s="105" t="s">
        <v>50</v>
      </c>
      <c r="G272" s="106"/>
      <c r="H272" s="105" t="s">
        <v>47</v>
      </c>
      <c r="I272" s="106"/>
      <c r="J272" s="105" t="s">
        <v>9</v>
      </c>
      <c r="K272" s="106"/>
      <c r="L272" s="105" t="s">
        <v>10</v>
      </c>
      <c r="M272" s="106"/>
      <c r="N272" s="107" t="s">
        <v>11</v>
      </c>
      <c r="O272" s="108"/>
    </row>
    <row r="273" spans="1:15" ht="33.75">
      <c r="A273" s="70"/>
      <c r="B273" s="53" t="s">
        <v>94</v>
      </c>
      <c r="C273" s="53" t="s">
        <v>95</v>
      </c>
      <c r="D273" s="53" t="s">
        <v>94</v>
      </c>
      <c r="E273" s="53" t="s">
        <v>95</v>
      </c>
      <c r="F273" s="53" t="s">
        <v>94</v>
      </c>
      <c r="G273" s="53" t="s">
        <v>95</v>
      </c>
      <c r="H273" s="53" t="s">
        <v>94</v>
      </c>
      <c r="I273" s="53" t="s">
        <v>95</v>
      </c>
      <c r="J273" s="53" t="s">
        <v>94</v>
      </c>
      <c r="K273" s="53" t="s">
        <v>95</v>
      </c>
      <c r="L273" s="53" t="s">
        <v>94</v>
      </c>
      <c r="M273" s="53" t="s">
        <v>95</v>
      </c>
      <c r="N273" s="53" t="s">
        <v>94</v>
      </c>
      <c r="O273" s="53" t="s">
        <v>95</v>
      </c>
    </row>
    <row r="274" spans="1:15" ht="12.75">
      <c r="A274" s="40" t="s">
        <v>1</v>
      </c>
      <c r="B274" s="76">
        <v>42</v>
      </c>
      <c r="C274" s="76">
        <v>47</v>
      </c>
      <c r="D274" s="76">
        <v>790</v>
      </c>
      <c r="E274" s="76">
        <v>825</v>
      </c>
      <c r="F274" s="76">
        <v>28</v>
      </c>
      <c r="G274" s="76">
        <v>40</v>
      </c>
      <c r="H274" s="76">
        <v>0</v>
      </c>
      <c r="I274" s="76">
        <v>0</v>
      </c>
      <c r="J274" s="76">
        <v>16</v>
      </c>
      <c r="K274" s="76">
        <v>99</v>
      </c>
      <c r="L274" s="76">
        <v>0</v>
      </c>
      <c r="M274" s="76">
        <v>0</v>
      </c>
      <c r="N274" s="83">
        <f>SUM(B274+D274+F274+H274+J274+L274)</f>
        <v>876</v>
      </c>
      <c r="O274" s="85">
        <f>SUM(C274+E274+G274+I274+K274+M274)</f>
        <v>1011</v>
      </c>
    </row>
    <row r="275" spans="1:15" ht="12.75">
      <c r="A275" s="40" t="s">
        <v>59</v>
      </c>
      <c r="B275" s="76">
        <v>35</v>
      </c>
      <c r="C275" s="76">
        <v>38</v>
      </c>
      <c r="D275" s="76">
        <v>737</v>
      </c>
      <c r="E275" s="76">
        <v>786</v>
      </c>
      <c r="F275" s="76">
        <v>24</v>
      </c>
      <c r="G275" s="76">
        <v>33</v>
      </c>
      <c r="H275" s="76">
        <v>0</v>
      </c>
      <c r="I275" s="76">
        <v>0</v>
      </c>
      <c r="J275" s="76">
        <v>0</v>
      </c>
      <c r="K275" s="76">
        <v>0</v>
      </c>
      <c r="L275" s="76">
        <v>0</v>
      </c>
      <c r="M275" s="76">
        <v>0</v>
      </c>
      <c r="N275" s="83">
        <f aca="true" t="shared" si="31" ref="N275:N282">SUM(B275+D275+F275+H275+J275+L275)</f>
        <v>796</v>
      </c>
      <c r="O275" s="85">
        <f aca="true" t="shared" si="32" ref="O275:O282">SUM(C275+E275+G275+I275+K275+M275)</f>
        <v>857</v>
      </c>
    </row>
    <row r="276" spans="1:15" ht="12.75">
      <c r="A276" s="40" t="s">
        <v>3</v>
      </c>
      <c r="B276" s="76">
        <v>0</v>
      </c>
      <c r="C276" s="76">
        <v>0</v>
      </c>
      <c r="D276" s="76">
        <v>597</v>
      </c>
      <c r="E276" s="76">
        <v>596</v>
      </c>
      <c r="F276" s="76">
        <v>1</v>
      </c>
      <c r="G276" s="76">
        <v>2</v>
      </c>
      <c r="H276" s="76">
        <v>0</v>
      </c>
      <c r="I276" s="76">
        <v>0</v>
      </c>
      <c r="J276" s="76">
        <v>0</v>
      </c>
      <c r="K276" s="76">
        <v>0</v>
      </c>
      <c r="L276" s="76">
        <v>0</v>
      </c>
      <c r="M276" s="76">
        <v>0</v>
      </c>
      <c r="N276" s="83">
        <f t="shared" si="31"/>
        <v>598</v>
      </c>
      <c r="O276" s="85">
        <f t="shared" si="32"/>
        <v>598</v>
      </c>
    </row>
    <row r="277" spans="1:15" ht="12.75">
      <c r="A277" s="40" t="s">
        <v>59</v>
      </c>
      <c r="B277" s="76">
        <v>0</v>
      </c>
      <c r="C277" s="76">
        <v>0</v>
      </c>
      <c r="D277" s="76">
        <v>565</v>
      </c>
      <c r="E277" s="76">
        <v>575</v>
      </c>
      <c r="F277" s="76">
        <v>1</v>
      </c>
      <c r="G277" s="76">
        <v>2</v>
      </c>
      <c r="H277" s="76">
        <v>0</v>
      </c>
      <c r="I277" s="76">
        <v>0</v>
      </c>
      <c r="J277" s="76">
        <v>0</v>
      </c>
      <c r="K277" s="76">
        <v>0</v>
      </c>
      <c r="L277" s="76">
        <v>0</v>
      </c>
      <c r="M277" s="76">
        <v>0</v>
      </c>
      <c r="N277" s="83">
        <f t="shared" si="31"/>
        <v>566</v>
      </c>
      <c r="O277" s="85">
        <f t="shared" si="32"/>
        <v>577</v>
      </c>
    </row>
    <row r="278" spans="1:15" ht="12.75">
      <c r="A278" s="40" t="s">
        <v>4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83">
        <f t="shared" si="31"/>
        <v>0</v>
      </c>
      <c r="O278" s="85">
        <f t="shared" si="32"/>
        <v>0</v>
      </c>
    </row>
    <row r="279" spans="1:15" ht="12.75">
      <c r="A279" s="40" t="s">
        <v>59</v>
      </c>
      <c r="B279" s="76">
        <v>0</v>
      </c>
      <c r="C279" s="76">
        <v>0</v>
      </c>
      <c r="D279" s="76">
        <v>0</v>
      </c>
      <c r="E279" s="76">
        <v>0</v>
      </c>
      <c r="F279" s="76">
        <v>0</v>
      </c>
      <c r="G279" s="76">
        <v>0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83">
        <f t="shared" si="31"/>
        <v>0</v>
      </c>
      <c r="O279" s="85">
        <f t="shared" si="32"/>
        <v>0</v>
      </c>
    </row>
    <row r="280" spans="1:15" ht="12.75">
      <c r="A280" s="40" t="s">
        <v>5</v>
      </c>
      <c r="B280" s="76">
        <v>43</v>
      </c>
      <c r="C280" s="76">
        <v>47</v>
      </c>
      <c r="D280" s="76">
        <v>193</v>
      </c>
      <c r="E280" s="76">
        <v>229</v>
      </c>
      <c r="F280" s="76">
        <v>27</v>
      </c>
      <c r="G280" s="76">
        <v>38</v>
      </c>
      <c r="H280" s="76">
        <v>0</v>
      </c>
      <c r="I280" s="76">
        <v>0</v>
      </c>
      <c r="J280" s="76">
        <v>16</v>
      </c>
      <c r="K280" s="76">
        <v>99</v>
      </c>
      <c r="L280" s="76">
        <v>0</v>
      </c>
      <c r="M280" s="76">
        <v>0</v>
      </c>
      <c r="N280" s="83">
        <f t="shared" si="31"/>
        <v>279</v>
      </c>
      <c r="O280" s="85">
        <f t="shared" si="32"/>
        <v>413</v>
      </c>
    </row>
    <row r="281" spans="1:15" ht="12.75">
      <c r="A281" s="40" t="s">
        <v>59</v>
      </c>
      <c r="B281" s="76">
        <v>35</v>
      </c>
      <c r="C281" s="76">
        <v>38</v>
      </c>
      <c r="D281" s="76">
        <v>172</v>
      </c>
      <c r="E281" s="76">
        <v>211</v>
      </c>
      <c r="F281" s="76">
        <v>24</v>
      </c>
      <c r="G281" s="76">
        <v>31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83">
        <f t="shared" si="31"/>
        <v>231</v>
      </c>
      <c r="O281" s="85">
        <f t="shared" si="32"/>
        <v>280</v>
      </c>
    </row>
    <row r="282" spans="1:15" ht="12.75">
      <c r="A282" s="40" t="s">
        <v>6</v>
      </c>
      <c r="B282" s="76">
        <v>0</v>
      </c>
      <c r="C282" s="76">
        <v>0</v>
      </c>
      <c r="D282" s="76">
        <v>0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83">
        <f t="shared" si="31"/>
        <v>0</v>
      </c>
      <c r="O282" s="85">
        <f t="shared" si="32"/>
        <v>0</v>
      </c>
    </row>
    <row r="285" spans="1:15" ht="12.75">
      <c r="A285" s="103" t="s">
        <v>98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1:15" ht="21" customHeight="1">
      <c r="A286" s="3"/>
      <c r="B286" s="105" t="s">
        <v>85</v>
      </c>
      <c r="C286" s="106"/>
      <c r="D286" s="105" t="s">
        <v>46</v>
      </c>
      <c r="E286" s="106"/>
      <c r="F286" s="105" t="s">
        <v>50</v>
      </c>
      <c r="G286" s="106"/>
      <c r="H286" s="105" t="s">
        <v>47</v>
      </c>
      <c r="I286" s="106"/>
      <c r="J286" s="105" t="s">
        <v>9</v>
      </c>
      <c r="K286" s="106"/>
      <c r="L286" s="105" t="s">
        <v>10</v>
      </c>
      <c r="M286" s="106"/>
      <c r="N286" s="107" t="s">
        <v>11</v>
      </c>
      <c r="O286" s="108"/>
    </row>
    <row r="287" spans="1:15" ht="33.75">
      <c r="A287" s="70"/>
      <c r="B287" s="53" t="s">
        <v>96</v>
      </c>
      <c r="C287" s="53" t="s">
        <v>97</v>
      </c>
      <c r="D287" s="53" t="s">
        <v>96</v>
      </c>
      <c r="E287" s="53" t="s">
        <v>97</v>
      </c>
      <c r="F287" s="53" t="s">
        <v>96</v>
      </c>
      <c r="G287" s="53" t="s">
        <v>97</v>
      </c>
      <c r="H287" s="53" t="s">
        <v>96</v>
      </c>
      <c r="I287" s="53" t="s">
        <v>97</v>
      </c>
      <c r="J287" s="53" t="s">
        <v>96</v>
      </c>
      <c r="K287" s="53" t="s">
        <v>97</v>
      </c>
      <c r="L287" s="53" t="s">
        <v>96</v>
      </c>
      <c r="M287" s="53" t="s">
        <v>97</v>
      </c>
      <c r="N287" s="53" t="s">
        <v>96</v>
      </c>
      <c r="O287" s="53" t="s">
        <v>97</v>
      </c>
    </row>
    <row r="288" spans="1:15" ht="12.75">
      <c r="A288" s="40" t="s">
        <v>1</v>
      </c>
      <c r="B288" s="76">
        <v>31</v>
      </c>
      <c r="C288" s="76">
        <v>50</v>
      </c>
      <c r="D288" s="76">
        <v>753</v>
      </c>
      <c r="E288" s="76">
        <v>804</v>
      </c>
      <c r="F288" s="76">
        <v>39</v>
      </c>
      <c r="G288" s="76">
        <v>48</v>
      </c>
      <c r="H288" s="76">
        <v>0</v>
      </c>
      <c r="I288" s="76">
        <v>0</v>
      </c>
      <c r="J288" s="76">
        <v>92</v>
      </c>
      <c r="K288" s="76">
        <v>57</v>
      </c>
      <c r="L288" s="76">
        <v>0</v>
      </c>
      <c r="M288" s="76">
        <v>0</v>
      </c>
      <c r="N288" s="83">
        <f>SUM(B288+D288+F288+H288+J288+L288)</f>
        <v>915</v>
      </c>
      <c r="O288" s="85">
        <f>SUM(C288+E288+G288+I288+K288+M288)</f>
        <v>959</v>
      </c>
    </row>
    <row r="289" spans="1:15" ht="12.75">
      <c r="A289" s="40" t="s">
        <v>59</v>
      </c>
      <c r="B289" s="76">
        <v>25</v>
      </c>
      <c r="C289" s="76">
        <v>38</v>
      </c>
      <c r="D289" s="76">
        <v>711</v>
      </c>
      <c r="E289" s="76">
        <v>737</v>
      </c>
      <c r="F289" s="76">
        <v>29</v>
      </c>
      <c r="G289" s="76">
        <v>39</v>
      </c>
      <c r="H289" s="76">
        <v>0</v>
      </c>
      <c r="I289" s="76">
        <v>0</v>
      </c>
      <c r="J289" s="76">
        <v>0</v>
      </c>
      <c r="K289" s="76">
        <v>0</v>
      </c>
      <c r="L289" s="76">
        <v>0</v>
      </c>
      <c r="M289" s="76">
        <v>0</v>
      </c>
      <c r="N289" s="83">
        <f aca="true" t="shared" si="33" ref="N289:O296">SUM(B289+D289+F289+H289+J289+L289)</f>
        <v>765</v>
      </c>
      <c r="O289" s="85">
        <f t="shared" si="33"/>
        <v>814</v>
      </c>
    </row>
    <row r="290" spans="1:15" ht="12.75">
      <c r="A290" s="40" t="s">
        <v>3</v>
      </c>
      <c r="B290" s="76">
        <v>0</v>
      </c>
      <c r="C290" s="76">
        <v>0</v>
      </c>
      <c r="D290" s="76">
        <v>547</v>
      </c>
      <c r="E290" s="76">
        <v>555</v>
      </c>
      <c r="F290" s="76">
        <v>2</v>
      </c>
      <c r="G290" s="76">
        <v>1</v>
      </c>
      <c r="H290" s="76">
        <v>0</v>
      </c>
      <c r="I290" s="76">
        <v>0</v>
      </c>
      <c r="J290" s="76">
        <v>0</v>
      </c>
      <c r="K290" s="76">
        <v>0</v>
      </c>
      <c r="L290" s="76">
        <v>0</v>
      </c>
      <c r="M290" s="76">
        <v>0</v>
      </c>
      <c r="N290" s="83">
        <f t="shared" si="33"/>
        <v>549</v>
      </c>
      <c r="O290" s="85">
        <f t="shared" si="33"/>
        <v>556</v>
      </c>
    </row>
    <row r="291" spans="1:15" ht="12.75">
      <c r="A291" s="40" t="s">
        <v>59</v>
      </c>
      <c r="B291" s="76">
        <v>0</v>
      </c>
      <c r="C291" s="76">
        <v>0</v>
      </c>
      <c r="D291" s="76">
        <v>523</v>
      </c>
      <c r="E291" s="76">
        <v>516</v>
      </c>
      <c r="F291" s="76">
        <v>1</v>
      </c>
      <c r="G291" s="76">
        <v>1</v>
      </c>
      <c r="H291" s="76">
        <v>0</v>
      </c>
      <c r="I291" s="76">
        <v>0</v>
      </c>
      <c r="J291" s="76">
        <v>0</v>
      </c>
      <c r="K291" s="76">
        <v>0</v>
      </c>
      <c r="L291" s="76">
        <v>0</v>
      </c>
      <c r="M291" s="76">
        <v>0</v>
      </c>
      <c r="N291" s="83">
        <f t="shared" si="33"/>
        <v>524</v>
      </c>
      <c r="O291" s="85">
        <f t="shared" si="33"/>
        <v>517</v>
      </c>
    </row>
    <row r="292" spans="1:15" ht="12.75">
      <c r="A292" s="40" t="s">
        <v>4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3"/>
        <v>0</v>
      </c>
      <c r="O292" s="85">
        <f t="shared" si="33"/>
        <v>0</v>
      </c>
    </row>
    <row r="293" spans="1:15" ht="12.75">
      <c r="A293" s="40" t="s">
        <v>59</v>
      </c>
      <c r="B293" s="76">
        <v>0</v>
      </c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83">
        <f t="shared" si="33"/>
        <v>0</v>
      </c>
      <c r="O293" s="85">
        <f t="shared" si="33"/>
        <v>0</v>
      </c>
    </row>
    <row r="294" spans="1:15" ht="12.75">
      <c r="A294" s="40" t="s">
        <v>5</v>
      </c>
      <c r="B294" s="76">
        <v>31</v>
      </c>
      <c r="C294" s="76">
        <v>50</v>
      </c>
      <c r="D294" s="76">
        <v>206</v>
      </c>
      <c r="E294" s="76">
        <v>249</v>
      </c>
      <c r="F294" s="76">
        <v>37</v>
      </c>
      <c r="G294" s="76">
        <v>47</v>
      </c>
      <c r="H294" s="76">
        <v>0</v>
      </c>
      <c r="I294" s="76">
        <v>0</v>
      </c>
      <c r="J294" s="76">
        <v>92</v>
      </c>
      <c r="K294" s="76">
        <v>57</v>
      </c>
      <c r="L294" s="76">
        <v>0</v>
      </c>
      <c r="M294" s="76">
        <v>0</v>
      </c>
      <c r="N294" s="83">
        <f t="shared" si="33"/>
        <v>366</v>
      </c>
      <c r="O294" s="85">
        <f t="shared" si="33"/>
        <v>403</v>
      </c>
    </row>
    <row r="295" spans="1:15" ht="12.75">
      <c r="A295" s="40" t="s">
        <v>59</v>
      </c>
      <c r="B295" s="76">
        <v>25</v>
      </c>
      <c r="C295" s="76">
        <v>38</v>
      </c>
      <c r="D295" s="76">
        <v>188</v>
      </c>
      <c r="E295" s="76">
        <v>221</v>
      </c>
      <c r="F295" s="76">
        <v>28</v>
      </c>
      <c r="G295" s="76">
        <v>38</v>
      </c>
      <c r="H295" s="76">
        <v>0</v>
      </c>
      <c r="I295" s="76">
        <v>0</v>
      </c>
      <c r="J295" s="76">
        <v>0</v>
      </c>
      <c r="K295" s="76">
        <v>0</v>
      </c>
      <c r="L295" s="76">
        <v>0</v>
      </c>
      <c r="M295" s="76">
        <v>0</v>
      </c>
      <c r="N295" s="83">
        <f t="shared" si="33"/>
        <v>241</v>
      </c>
      <c r="O295" s="85">
        <f t="shared" si="33"/>
        <v>297</v>
      </c>
    </row>
    <row r="296" spans="1:15" ht="12.75">
      <c r="A296" s="40" t="s">
        <v>6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83">
        <f t="shared" si="33"/>
        <v>0</v>
      </c>
      <c r="O296" s="85">
        <f t="shared" si="33"/>
        <v>0</v>
      </c>
    </row>
    <row r="299" spans="1:15" ht="12.75">
      <c r="A299" s="103" t="s">
        <v>98</v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23.25" customHeight="1">
      <c r="A300" s="3"/>
      <c r="B300" s="105" t="s">
        <v>85</v>
      </c>
      <c r="C300" s="106"/>
      <c r="D300" s="105" t="s">
        <v>46</v>
      </c>
      <c r="E300" s="106"/>
      <c r="F300" s="105" t="s">
        <v>50</v>
      </c>
      <c r="G300" s="106"/>
      <c r="H300" s="105" t="s">
        <v>47</v>
      </c>
      <c r="I300" s="106"/>
      <c r="J300" s="105" t="s">
        <v>9</v>
      </c>
      <c r="K300" s="106"/>
      <c r="L300" s="105" t="s">
        <v>10</v>
      </c>
      <c r="M300" s="106"/>
      <c r="N300" s="107" t="s">
        <v>11</v>
      </c>
      <c r="O300" s="108"/>
    </row>
    <row r="301" spans="1:15" ht="33.75">
      <c r="A301" s="70"/>
      <c r="B301" s="53" t="s">
        <v>104</v>
      </c>
      <c r="C301" s="53" t="s">
        <v>105</v>
      </c>
      <c r="D301" s="53" t="s">
        <v>104</v>
      </c>
      <c r="E301" s="53" t="s">
        <v>105</v>
      </c>
      <c r="F301" s="53" t="s">
        <v>104</v>
      </c>
      <c r="G301" s="53" t="s">
        <v>105</v>
      </c>
      <c r="H301" s="53" t="s">
        <v>104</v>
      </c>
      <c r="I301" s="53" t="s">
        <v>105</v>
      </c>
      <c r="J301" s="53" t="s">
        <v>104</v>
      </c>
      <c r="K301" s="53" t="s">
        <v>105</v>
      </c>
      <c r="L301" s="53" t="s">
        <v>104</v>
      </c>
      <c r="M301" s="53" t="s">
        <v>105</v>
      </c>
      <c r="N301" s="53" t="s">
        <v>104</v>
      </c>
      <c r="O301" s="53" t="s">
        <v>105</v>
      </c>
    </row>
    <row r="302" spans="1:15" ht="12.75">
      <c r="A302" s="40" t="s">
        <v>1</v>
      </c>
      <c r="B302" s="76">
        <v>38</v>
      </c>
      <c r="C302" s="76">
        <v>64</v>
      </c>
      <c r="D302" s="76">
        <v>755</v>
      </c>
      <c r="E302" s="76">
        <v>1054</v>
      </c>
      <c r="F302" s="76">
        <v>45</v>
      </c>
      <c r="G302" s="76">
        <v>104</v>
      </c>
      <c r="H302" s="76">
        <v>0</v>
      </c>
      <c r="I302" s="76">
        <v>0</v>
      </c>
      <c r="J302" s="76">
        <v>44</v>
      </c>
      <c r="K302" s="76">
        <v>59</v>
      </c>
      <c r="L302" s="76">
        <v>0</v>
      </c>
      <c r="M302" s="76">
        <v>0</v>
      </c>
      <c r="N302" s="83">
        <f>SUM(B302+D302+F302+H302+J302+L302)</f>
        <v>882</v>
      </c>
      <c r="O302" s="85">
        <f>SUM(C302+E302+G302+I302+K302+M302)</f>
        <v>1281</v>
      </c>
    </row>
    <row r="303" spans="1:15" ht="12.75">
      <c r="A303" s="40" t="s">
        <v>59</v>
      </c>
      <c r="B303" s="76">
        <v>29</v>
      </c>
      <c r="C303" s="76">
        <v>49</v>
      </c>
      <c r="D303" s="76">
        <v>688</v>
      </c>
      <c r="E303" s="76">
        <v>961</v>
      </c>
      <c r="F303" s="76">
        <v>37</v>
      </c>
      <c r="G303" s="76">
        <v>92</v>
      </c>
      <c r="H303" s="76">
        <v>0</v>
      </c>
      <c r="I303" s="76">
        <v>0</v>
      </c>
      <c r="J303" s="76">
        <v>0</v>
      </c>
      <c r="K303" s="76">
        <v>0</v>
      </c>
      <c r="L303" s="76">
        <v>0</v>
      </c>
      <c r="M303" s="76">
        <v>0</v>
      </c>
      <c r="N303" s="83">
        <f aca="true" t="shared" si="34" ref="N303:N310">SUM(B303+D303+F303+H303+J303+L303)</f>
        <v>754</v>
      </c>
      <c r="O303" s="85">
        <f aca="true" t="shared" si="35" ref="O303:O310">SUM(C303+E303+G303+I303+K303+M303)</f>
        <v>1102</v>
      </c>
    </row>
    <row r="304" spans="1:15" ht="12.75">
      <c r="A304" s="40" t="s">
        <v>3</v>
      </c>
      <c r="B304" s="76">
        <v>0</v>
      </c>
      <c r="C304" s="76">
        <v>0</v>
      </c>
      <c r="D304" s="76">
        <v>510</v>
      </c>
      <c r="E304" s="76">
        <v>601</v>
      </c>
      <c r="F304" s="76">
        <v>1</v>
      </c>
      <c r="G304" s="76">
        <v>1</v>
      </c>
      <c r="H304" s="76">
        <v>0</v>
      </c>
      <c r="I304" s="76">
        <v>0</v>
      </c>
      <c r="J304" s="76">
        <v>0</v>
      </c>
      <c r="K304" s="76">
        <v>0</v>
      </c>
      <c r="L304" s="76">
        <v>0</v>
      </c>
      <c r="M304" s="76">
        <v>0</v>
      </c>
      <c r="N304" s="83">
        <f t="shared" si="34"/>
        <v>511</v>
      </c>
      <c r="O304" s="85">
        <f t="shared" si="35"/>
        <v>602</v>
      </c>
    </row>
    <row r="305" spans="1:15" ht="12.75">
      <c r="A305" s="40" t="s">
        <v>59</v>
      </c>
      <c r="B305" s="76">
        <v>0</v>
      </c>
      <c r="C305" s="76">
        <v>0</v>
      </c>
      <c r="D305" s="76">
        <v>473</v>
      </c>
      <c r="E305" s="76">
        <v>552</v>
      </c>
      <c r="F305" s="76">
        <v>1</v>
      </c>
      <c r="G305" s="76">
        <v>1</v>
      </c>
      <c r="H305" s="76">
        <v>0</v>
      </c>
      <c r="I305" s="76">
        <v>0</v>
      </c>
      <c r="J305" s="76">
        <v>0</v>
      </c>
      <c r="K305" s="76">
        <v>0</v>
      </c>
      <c r="L305" s="76">
        <v>0</v>
      </c>
      <c r="M305" s="76">
        <v>0</v>
      </c>
      <c r="N305" s="83">
        <f t="shared" si="34"/>
        <v>474</v>
      </c>
      <c r="O305" s="85">
        <f t="shared" si="35"/>
        <v>553</v>
      </c>
    </row>
    <row r="306" spans="1:15" ht="12.75">
      <c r="A306" s="40" t="s">
        <v>4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34"/>
        <v>0</v>
      </c>
      <c r="O306" s="85">
        <f t="shared" si="35"/>
        <v>0</v>
      </c>
    </row>
    <row r="307" spans="1:15" ht="12.75">
      <c r="A307" s="40" t="s">
        <v>59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83">
        <f t="shared" si="34"/>
        <v>0</v>
      </c>
      <c r="O307" s="85">
        <f t="shared" si="35"/>
        <v>0</v>
      </c>
    </row>
    <row r="308" spans="1:15" ht="12.75">
      <c r="A308" s="40" t="s">
        <v>5</v>
      </c>
      <c r="B308" s="76">
        <v>38</v>
      </c>
      <c r="C308" s="76">
        <v>64</v>
      </c>
      <c r="D308" s="76">
        <v>245</v>
      </c>
      <c r="E308" s="76">
        <v>453</v>
      </c>
      <c r="F308" s="76">
        <v>44</v>
      </c>
      <c r="G308" s="76">
        <v>103</v>
      </c>
      <c r="H308" s="76">
        <v>0</v>
      </c>
      <c r="I308" s="76">
        <v>0</v>
      </c>
      <c r="J308" s="76">
        <v>44</v>
      </c>
      <c r="K308" s="76">
        <v>59</v>
      </c>
      <c r="L308" s="76">
        <v>0</v>
      </c>
      <c r="M308" s="76">
        <v>0</v>
      </c>
      <c r="N308" s="83">
        <f t="shared" si="34"/>
        <v>371</v>
      </c>
      <c r="O308" s="85">
        <f t="shared" si="35"/>
        <v>679</v>
      </c>
    </row>
    <row r="309" spans="1:15" ht="12.75">
      <c r="A309" s="40" t="s">
        <v>59</v>
      </c>
      <c r="B309" s="76">
        <v>29</v>
      </c>
      <c r="C309" s="76">
        <v>49</v>
      </c>
      <c r="D309" s="76">
        <v>215</v>
      </c>
      <c r="E309" s="76">
        <v>409</v>
      </c>
      <c r="F309" s="76">
        <v>36</v>
      </c>
      <c r="G309" s="76">
        <v>91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83">
        <f t="shared" si="34"/>
        <v>280</v>
      </c>
      <c r="O309" s="85">
        <f t="shared" si="35"/>
        <v>549</v>
      </c>
    </row>
    <row r="310" spans="1:15" ht="12.75">
      <c r="A310" s="40" t="s">
        <v>6</v>
      </c>
      <c r="B310" s="76">
        <v>0</v>
      </c>
      <c r="C310" s="76">
        <v>0</v>
      </c>
      <c r="D310" s="76">
        <v>0</v>
      </c>
      <c r="E310" s="76">
        <v>0</v>
      </c>
      <c r="F310" s="76">
        <v>0</v>
      </c>
      <c r="G310" s="76">
        <v>0</v>
      </c>
      <c r="H310" s="76">
        <v>0</v>
      </c>
      <c r="I310" s="76">
        <v>0</v>
      </c>
      <c r="J310" s="76">
        <v>0</v>
      </c>
      <c r="K310" s="76">
        <v>0</v>
      </c>
      <c r="L310" s="76">
        <v>0</v>
      </c>
      <c r="M310" s="76">
        <v>0</v>
      </c>
      <c r="N310" s="83">
        <f t="shared" si="34"/>
        <v>0</v>
      </c>
      <c r="O310" s="85">
        <f t="shared" si="35"/>
        <v>0</v>
      </c>
    </row>
    <row r="313" spans="1:15" ht="12.75">
      <c r="A313" s="103" t="s">
        <v>98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1:15" ht="23.25" customHeight="1">
      <c r="A314" s="3"/>
      <c r="B314" s="104" t="s">
        <v>85</v>
      </c>
      <c r="C314" s="104"/>
      <c r="D314" s="105" t="s">
        <v>46</v>
      </c>
      <c r="E314" s="106"/>
      <c r="F314" s="105" t="s">
        <v>50</v>
      </c>
      <c r="G314" s="106"/>
      <c r="H314" s="105" t="s">
        <v>47</v>
      </c>
      <c r="I314" s="106"/>
      <c r="J314" s="105" t="s">
        <v>9</v>
      </c>
      <c r="K314" s="106"/>
      <c r="L314" s="105" t="s">
        <v>10</v>
      </c>
      <c r="M314" s="106"/>
      <c r="N314" s="107" t="s">
        <v>11</v>
      </c>
      <c r="O314" s="108"/>
    </row>
    <row r="315" spans="1:15" ht="33.75">
      <c r="A315" s="70"/>
      <c r="B315" s="53" t="s">
        <v>107</v>
      </c>
      <c r="C315" s="53" t="s">
        <v>108</v>
      </c>
      <c r="D315" s="53" t="s">
        <v>107</v>
      </c>
      <c r="E315" s="53" t="s">
        <v>108</v>
      </c>
      <c r="F315" s="53" t="s">
        <v>107</v>
      </c>
      <c r="G315" s="53" t="s">
        <v>108</v>
      </c>
      <c r="H315" s="53" t="s">
        <v>107</v>
      </c>
      <c r="I315" s="53" t="s">
        <v>108</v>
      </c>
      <c r="J315" s="53" t="s">
        <v>107</v>
      </c>
      <c r="K315" s="53" t="s">
        <v>108</v>
      </c>
      <c r="L315" s="53" t="s">
        <v>107</v>
      </c>
      <c r="M315" s="53" t="s">
        <v>108</v>
      </c>
      <c r="N315" s="53" t="s">
        <v>107</v>
      </c>
      <c r="O315" s="53" t="s">
        <v>108</v>
      </c>
    </row>
    <row r="316" spans="1:15" ht="12.75">
      <c r="A316" s="40" t="s">
        <v>1</v>
      </c>
      <c r="B316" s="76">
        <v>51</v>
      </c>
      <c r="C316" s="76">
        <v>0</v>
      </c>
      <c r="D316" s="76">
        <v>894</v>
      </c>
      <c r="E316" s="76">
        <v>0</v>
      </c>
      <c r="F316" s="76">
        <v>60</v>
      </c>
      <c r="G316" s="76">
        <v>0</v>
      </c>
      <c r="H316" s="76">
        <v>0</v>
      </c>
      <c r="I316" s="76">
        <v>0</v>
      </c>
      <c r="J316" s="76">
        <v>75</v>
      </c>
      <c r="K316" s="76">
        <v>0</v>
      </c>
      <c r="L316" s="76">
        <v>0</v>
      </c>
      <c r="M316" s="76">
        <v>0</v>
      </c>
      <c r="N316" s="83">
        <f>SUM(B316+D316+F316+H316+J316+L316)</f>
        <v>1080</v>
      </c>
      <c r="O316" s="85">
        <f>SUM(C316+E316+G316+I316+K316+M316)</f>
        <v>0</v>
      </c>
    </row>
    <row r="317" spans="1:15" ht="12.75">
      <c r="A317" s="40" t="s">
        <v>59</v>
      </c>
      <c r="B317" s="76">
        <v>41</v>
      </c>
      <c r="C317" s="76">
        <v>0</v>
      </c>
      <c r="D317" s="76">
        <v>815</v>
      </c>
      <c r="E317" s="76">
        <v>0</v>
      </c>
      <c r="F317" s="76">
        <v>56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0</v>
      </c>
      <c r="M317" s="76">
        <v>0</v>
      </c>
      <c r="N317" s="83">
        <f aca="true" t="shared" si="36" ref="N317:O324">SUM(B317+D317+F317+H317+J317+L317)</f>
        <v>912</v>
      </c>
      <c r="O317" s="85">
        <f t="shared" si="36"/>
        <v>0</v>
      </c>
    </row>
    <row r="318" spans="1:15" ht="12.75">
      <c r="A318" s="40" t="s">
        <v>3</v>
      </c>
      <c r="B318" s="76">
        <v>0</v>
      </c>
      <c r="C318" s="76">
        <v>0</v>
      </c>
      <c r="D318" s="76">
        <v>526</v>
      </c>
      <c r="E318" s="76">
        <v>0</v>
      </c>
      <c r="F318" s="76">
        <v>1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0</v>
      </c>
      <c r="M318" s="76">
        <v>0</v>
      </c>
      <c r="N318" s="83">
        <f t="shared" si="36"/>
        <v>527</v>
      </c>
      <c r="O318" s="85">
        <f t="shared" si="36"/>
        <v>0</v>
      </c>
    </row>
    <row r="319" spans="1:15" ht="12.75">
      <c r="A319" s="40" t="s">
        <v>59</v>
      </c>
      <c r="B319" s="76">
        <v>0</v>
      </c>
      <c r="C319" s="76">
        <v>0</v>
      </c>
      <c r="D319" s="76">
        <v>487</v>
      </c>
      <c r="E319" s="76">
        <v>0</v>
      </c>
      <c r="F319" s="76">
        <v>1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83">
        <f t="shared" si="36"/>
        <v>488</v>
      </c>
      <c r="O319" s="85">
        <f t="shared" si="36"/>
        <v>0</v>
      </c>
    </row>
    <row r="320" spans="1:15" ht="12.75">
      <c r="A320" s="40" t="s">
        <v>4</v>
      </c>
      <c r="B320" s="76">
        <v>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83">
        <f t="shared" si="36"/>
        <v>0</v>
      </c>
      <c r="O320" s="85">
        <f t="shared" si="36"/>
        <v>0</v>
      </c>
    </row>
    <row r="321" spans="1:15" ht="12.75">
      <c r="A321" s="40" t="s">
        <v>59</v>
      </c>
      <c r="B321" s="76">
        <v>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83">
        <f t="shared" si="36"/>
        <v>0</v>
      </c>
      <c r="O321" s="85">
        <f t="shared" si="36"/>
        <v>0</v>
      </c>
    </row>
    <row r="322" spans="1:15" ht="12.75">
      <c r="A322" s="40" t="s">
        <v>5</v>
      </c>
      <c r="B322" s="76">
        <v>51</v>
      </c>
      <c r="C322" s="76">
        <v>0</v>
      </c>
      <c r="D322" s="76">
        <v>368</v>
      </c>
      <c r="E322" s="76">
        <v>0</v>
      </c>
      <c r="F322" s="76">
        <v>59</v>
      </c>
      <c r="G322" s="76">
        <v>0</v>
      </c>
      <c r="H322" s="76">
        <v>0</v>
      </c>
      <c r="I322" s="76">
        <v>0</v>
      </c>
      <c r="J322" s="76">
        <v>75</v>
      </c>
      <c r="K322" s="76">
        <v>0</v>
      </c>
      <c r="L322" s="76">
        <v>0</v>
      </c>
      <c r="M322" s="76">
        <v>0</v>
      </c>
      <c r="N322" s="83">
        <f t="shared" si="36"/>
        <v>553</v>
      </c>
      <c r="O322" s="85">
        <f t="shared" si="36"/>
        <v>0</v>
      </c>
    </row>
    <row r="323" spans="1:15" ht="12.75">
      <c r="A323" s="40" t="s">
        <v>59</v>
      </c>
      <c r="B323" s="76">
        <v>41</v>
      </c>
      <c r="C323" s="76">
        <v>0</v>
      </c>
      <c r="D323" s="76">
        <v>328</v>
      </c>
      <c r="E323" s="76">
        <v>0</v>
      </c>
      <c r="F323" s="76">
        <v>55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83">
        <f t="shared" si="36"/>
        <v>424</v>
      </c>
      <c r="O323" s="85">
        <f t="shared" si="36"/>
        <v>0</v>
      </c>
    </row>
    <row r="324" spans="1:15" ht="12.75">
      <c r="A324" s="40" t="s">
        <v>6</v>
      </c>
      <c r="B324" s="76">
        <v>0</v>
      </c>
      <c r="C324" s="76">
        <v>0</v>
      </c>
      <c r="D324" s="76">
        <v>0</v>
      </c>
      <c r="E324" s="76">
        <v>0</v>
      </c>
      <c r="F324" s="76">
        <v>0</v>
      </c>
      <c r="G324" s="76">
        <v>0</v>
      </c>
      <c r="H324" s="76">
        <v>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83">
        <f t="shared" si="36"/>
        <v>0</v>
      </c>
      <c r="O324" s="85">
        <f t="shared" si="36"/>
        <v>0</v>
      </c>
    </row>
  </sheetData>
  <sheetProtection/>
  <mergeCells count="190">
    <mergeCell ref="A313:O313"/>
    <mergeCell ref="B314:C314"/>
    <mergeCell ref="D314:E314"/>
    <mergeCell ref="F314:G314"/>
    <mergeCell ref="H314:I314"/>
    <mergeCell ref="J314:K314"/>
    <mergeCell ref="L314:M314"/>
    <mergeCell ref="N314:O314"/>
    <mergeCell ref="A257:O257"/>
    <mergeCell ref="B258:C258"/>
    <mergeCell ref="D258:E258"/>
    <mergeCell ref="F258:G258"/>
    <mergeCell ref="H258:I258"/>
    <mergeCell ref="J258:K258"/>
    <mergeCell ref="L258:M258"/>
    <mergeCell ref="N258:O258"/>
    <mergeCell ref="A228:O228"/>
    <mergeCell ref="B229:C229"/>
    <mergeCell ref="D229:E229"/>
    <mergeCell ref="F229:G229"/>
    <mergeCell ref="H229:I229"/>
    <mergeCell ref="J229:K229"/>
    <mergeCell ref="L229:M229"/>
    <mergeCell ref="N229:O229"/>
    <mergeCell ref="A213:O213"/>
    <mergeCell ref="B214:C214"/>
    <mergeCell ref="D214:E214"/>
    <mergeCell ref="F214:G214"/>
    <mergeCell ref="H214:I214"/>
    <mergeCell ref="J214:K214"/>
    <mergeCell ref="L214:M214"/>
    <mergeCell ref="N214:O214"/>
    <mergeCell ref="A185:S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A171:S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A157:S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A143:S143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B115:O115"/>
    <mergeCell ref="B116:C116"/>
    <mergeCell ref="D116:E116"/>
    <mergeCell ref="F116:G116"/>
    <mergeCell ref="H116:I116"/>
    <mergeCell ref="J116:K116"/>
    <mergeCell ref="L116:M116"/>
    <mergeCell ref="N116:O116"/>
    <mergeCell ref="B101:O101"/>
    <mergeCell ref="B102:C102"/>
    <mergeCell ref="D102:E102"/>
    <mergeCell ref="F102:G102"/>
    <mergeCell ref="H102:I102"/>
    <mergeCell ref="J102:K102"/>
    <mergeCell ref="L102:M102"/>
    <mergeCell ref="N102:O102"/>
    <mergeCell ref="J17:K17"/>
    <mergeCell ref="B87:O87"/>
    <mergeCell ref="B88:C88"/>
    <mergeCell ref="D88:E88"/>
    <mergeCell ref="F88:G88"/>
    <mergeCell ref="H88:I88"/>
    <mergeCell ref="J88:K88"/>
    <mergeCell ref="L88:M88"/>
    <mergeCell ref="N88:O88"/>
    <mergeCell ref="J74:K74"/>
    <mergeCell ref="L74:M74"/>
    <mergeCell ref="N74:O74"/>
    <mergeCell ref="B74:C74"/>
    <mergeCell ref="D74:E74"/>
    <mergeCell ref="F74:G74"/>
    <mergeCell ref="H74:I74"/>
    <mergeCell ref="R2:S2"/>
    <mergeCell ref="B1:U1"/>
    <mergeCell ref="P17:Q17"/>
    <mergeCell ref="R17:S17"/>
    <mergeCell ref="P2:Q2"/>
    <mergeCell ref="T2:U2"/>
    <mergeCell ref="N2:O2"/>
    <mergeCell ref="B16:U16"/>
    <mergeCell ref="L17:M17"/>
    <mergeCell ref="N17:O17"/>
    <mergeCell ref="J2:K2"/>
    <mergeCell ref="L2:M2"/>
    <mergeCell ref="B17:C17"/>
    <mergeCell ref="B36:C36"/>
    <mergeCell ref="D36:E36"/>
    <mergeCell ref="B2:C2"/>
    <mergeCell ref="D2:E2"/>
    <mergeCell ref="F2:G2"/>
    <mergeCell ref="H2:I2"/>
    <mergeCell ref="D17:E17"/>
    <mergeCell ref="B73:O73"/>
    <mergeCell ref="D55:E55"/>
    <mergeCell ref="F55:G55"/>
    <mergeCell ref="H55:I55"/>
    <mergeCell ref="F36:G36"/>
    <mergeCell ref="H36:I36"/>
    <mergeCell ref="J36:K36"/>
    <mergeCell ref="T17:U17"/>
    <mergeCell ref="B129:O129"/>
    <mergeCell ref="J55:K55"/>
    <mergeCell ref="L55:M55"/>
    <mergeCell ref="B35:K35"/>
    <mergeCell ref="N55:O55"/>
    <mergeCell ref="B54:O54"/>
    <mergeCell ref="B55:C55"/>
    <mergeCell ref="F17:G17"/>
    <mergeCell ref="H17:I17"/>
    <mergeCell ref="J130:K130"/>
    <mergeCell ref="L130:M130"/>
    <mergeCell ref="N130:O130"/>
    <mergeCell ref="B130:C130"/>
    <mergeCell ref="D130:E130"/>
    <mergeCell ref="F130:G130"/>
    <mergeCell ref="H130:I130"/>
    <mergeCell ref="A199:S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A243:O243"/>
    <mergeCell ref="B244:C244"/>
    <mergeCell ref="D244:E244"/>
    <mergeCell ref="F244:G244"/>
    <mergeCell ref="H244:I244"/>
    <mergeCell ref="J244:K244"/>
    <mergeCell ref="L244:M244"/>
    <mergeCell ref="N244:O244"/>
    <mergeCell ref="A271:O271"/>
    <mergeCell ref="B272:C272"/>
    <mergeCell ref="D272:E272"/>
    <mergeCell ref="F272:G272"/>
    <mergeCell ref="H272:I272"/>
    <mergeCell ref="J272:K272"/>
    <mergeCell ref="L272:M272"/>
    <mergeCell ref="N272:O272"/>
    <mergeCell ref="A299:O299"/>
    <mergeCell ref="B300:C300"/>
    <mergeCell ref="A285:O285"/>
    <mergeCell ref="B286:C286"/>
    <mergeCell ref="D286:E286"/>
    <mergeCell ref="F286:G286"/>
    <mergeCell ref="H286:I286"/>
    <mergeCell ref="J286:K286"/>
    <mergeCell ref="L286:M286"/>
    <mergeCell ref="N286:O286"/>
    <mergeCell ref="D300:E300"/>
    <mergeCell ref="F300:G300"/>
    <mergeCell ref="H300:I300"/>
    <mergeCell ref="J300:K300"/>
    <mergeCell ref="L300:M300"/>
    <mergeCell ref="N300:O30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22"/>
  <sheetViews>
    <sheetView zoomScalePageLayoutView="0" workbookViewId="0" topLeftCell="A306">
      <selection activeCell="N313" sqref="N313:O322"/>
    </sheetView>
  </sheetViews>
  <sheetFormatPr defaultColWidth="9.00390625" defaultRowHeight="12.75"/>
  <cols>
    <col min="1" max="1" width="19.00390625" style="0" bestFit="1" customWidth="1"/>
    <col min="2" max="25" width="5.25390625" style="0" customWidth="1"/>
  </cols>
  <sheetData>
    <row r="1" spans="1:21" ht="12.75">
      <c r="A1" s="1" t="s">
        <v>0</v>
      </c>
      <c r="B1" s="118" t="s">
        <v>44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1161</v>
      </c>
      <c r="C4" s="1">
        <v>1583</v>
      </c>
      <c r="D4" s="1">
        <v>1444</v>
      </c>
      <c r="E4" s="1">
        <v>1895</v>
      </c>
      <c r="F4" s="1">
        <v>40</v>
      </c>
      <c r="G4" s="1">
        <v>15</v>
      </c>
      <c r="H4" s="1">
        <v>51</v>
      </c>
      <c r="I4" s="1">
        <v>55</v>
      </c>
      <c r="J4" s="9">
        <f>SUM(B4+D4+F4+H4)</f>
        <v>2696</v>
      </c>
      <c r="K4" s="10">
        <f>SUM(C4+E4+G4+I4)</f>
        <v>3548</v>
      </c>
      <c r="L4" s="6">
        <v>1325</v>
      </c>
      <c r="M4" s="1">
        <v>1586</v>
      </c>
      <c r="N4" s="1">
        <v>1585</v>
      </c>
      <c r="O4" s="1">
        <v>1919</v>
      </c>
      <c r="P4" s="1">
        <v>11</v>
      </c>
      <c r="Q4" s="1">
        <v>11</v>
      </c>
      <c r="R4" s="1">
        <v>53</v>
      </c>
      <c r="S4" s="1">
        <v>65</v>
      </c>
      <c r="T4" s="9">
        <f aca="true" t="shared" si="0" ref="T4:T12">SUM(L4+N4+P4+R4)</f>
        <v>2974</v>
      </c>
      <c r="U4" s="9">
        <f aca="true" t="shared" si="1" ref="U4:U12">SUM(M4+O4+Q4+S4)</f>
        <v>3581</v>
      </c>
    </row>
    <row r="5" spans="1:21" ht="11.25" customHeight="1">
      <c r="A5" s="1" t="s">
        <v>2</v>
      </c>
      <c r="B5" s="1">
        <v>416</v>
      </c>
      <c r="C5" s="1">
        <v>436</v>
      </c>
      <c r="D5" s="1">
        <v>1222</v>
      </c>
      <c r="E5" s="1">
        <v>1555</v>
      </c>
      <c r="F5" s="1">
        <v>40</v>
      </c>
      <c r="G5" s="1">
        <v>0</v>
      </c>
      <c r="H5" s="1">
        <v>34</v>
      </c>
      <c r="I5" s="1">
        <v>31</v>
      </c>
      <c r="J5" s="9">
        <f aca="true" t="shared" si="2" ref="J5:J12">SUM(B5+D5+F5+H5)</f>
        <v>1712</v>
      </c>
      <c r="K5" s="10">
        <f aca="true" t="shared" si="3" ref="K5:K12">SUM(C5+E5+G5+I5)</f>
        <v>2022</v>
      </c>
      <c r="L5" s="6">
        <v>398</v>
      </c>
      <c r="M5" s="1">
        <v>413</v>
      </c>
      <c r="N5" s="1">
        <v>1330</v>
      </c>
      <c r="O5" s="1">
        <v>1575</v>
      </c>
      <c r="P5" s="1">
        <v>0</v>
      </c>
      <c r="Q5" s="1">
        <v>0</v>
      </c>
      <c r="R5" s="1">
        <v>29</v>
      </c>
      <c r="S5" s="1">
        <v>36</v>
      </c>
      <c r="T5" s="9">
        <f t="shared" si="0"/>
        <v>1757</v>
      </c>
      <c r="U5" s="9">
        <f t="shared" si="1"/>
        <v>2024</v>
      </c>
    </row>
    <row r="6" spans="1:21" ht="11.25" customHeight="1">
      <c r="A6" s="1" t="s">
        <v>3</v>
      </c>
      <c r="B6" s="1">
        <v>432</v>
      </c>
      <c r="C6" s="1">
        <v>456</v>
      </c>
      <c r="D6" s="1">
        <v>1289</v>
      </c>
      <c r="E6" s="1">
        <v>1661</v>
      </c>
      <c r="F6" s="1">
        <v>40</v>
      </c>
      <c r="G6" s="1">
        <v>0</v>
      </c>
      <c r="H6" s="1">
        <v>34</v>
      </c>
      <c r="I6" s="1">
        <v>34</v>
      </c>
      <c r="J6" s="9">
        <f t="shared" si="2"/>
        <v>1795</v>
      </c>
      <c r="K6" s="10">
        <f t="shared" si="3"/>
        <v>2151</v>
      </c>
      <c r="L6" s="6">
        <v>417</v>
      </c>
      <c r="M6" s="1">
        <v>448</v>
      </c>
      <c r="N6" s="1">
        <v>1402</v>
      </c>
      <c r="O6" s="1">
        <v>1680</v>
      </c>
      <c r="P6" s="1">
        <v>0</v>
      </c>
      <c r="Q6" s="1">
        <v>0</v>
      </c>
      <c r="R6" s="1">
        <v>34</v>
      </c>
      <c r="S6" s="1">
        <v>37</v>
      </c>
      <c r="T6" s="9">
        <f t="shared" si="0"/>
        <v>1853</v>
      </c>
      <c r="U6" s="9">
        <f t="shared" si="1"/>
        <v>2165</v>
      </c>
    </row>
    <row r="7" spans="1:21" ht="11.25" customHeight="1">
      <c r="A7" s="1" t="s">
        <v>2</v>
      </c>
      <c r="B7" s="1">
        <v>416</v>
      </c>
      <c r="C7" s="1">
        <v>436</v>
      </c>
      <c r="D7" s="1">
        <v>1222</v>
      </c>
      <c r="E7" s="1">
        <v>1555</v>
      </c>
      <c r="F7" s="1">
        <v>40</v>
      </c>
      <c r="G7" s="1">
        <v>0</v>
      </c>
      <c r="H7" s="1">
        <v>34</v>
      </c>
      <c r="I7" s="1">
        <v>31</v>
      </c>
      <c r="J7" s="9">
        <f t="shared" si="2"/>
        <v>1712</v>
      </c>
      <c r="K7" s="10">
        <f t="shared" si="3"/>
        <v>2022</v>
      </c>
      <c r="L7" s="6">
        <v>398</v>
      </c>
      <c r="M7" s="1">
        <v>413</v>
      </c>
      <c r="N7" s="1">
        <v>1330</v>
      </c>
      <c r="O7" s="1">
        <v>1575</v>
      </c>
      <c r="P7" s="1">
        <v>0</v>
      </c>
      <c r="Q7" s="1">
        <v>0</v>
      </c>
      <c r="R7" s="1">
        <v>29</v>
      </c>
      <c r="S7" s="1">
        <v>36</v>
      </c>
      <c r="T7" s="9">
        <f t="shared" si="0"/>
        <v>1757</v>
      </c>
      <c r="U7" s="9">
        <f t="shared" si="1"/>
        <v>2024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2"/>
        <v>0</v>
      </c>
      <c r="K8" s="10">
        <f t="shared" si="3"/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f t="shared" si="0"/>
        <v>0</v>
      </c>
      <c r="U8" s="9">
        <f t="shared" si="1"/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f t="shared" si="2"/>
        <v>0</v>
      </c>
      <c r="K9" s="10">
        <f t="shared" si="3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 t="shared" si="0"/>
        <v>0</v>
      </c>
      <c r="U9" s="9">
        <f t="shared" si="1"/>
        <v>0</v>
      </c>
    </row>
    <row r="10" spans="1:21" ht="11.25" customHeight="1">
      <c r="A10" s="1" t="s">
        <v>5</v>
      </c>
      <c r="B10" s="1">
        <v>729</v>
      </c>
      <c r="C10" s="1">
        <v>1127</v>
      </c>
      <c r="D10" s="1">
        <v>155</v>
      </c>
      <c r="E10" s="1">
        <v>234</v>
      </c>
      <c r="F10" s="1">
        <v>0</v>
      </c>
      <c r="G10" s="1">
        <v>15</v>
      </c>
      <c r="H10" s="1">
        <v>17</v>
      </c>
      <c r="I10" s="1">
        <v>21</v>
      </c>
      <c r="J10" s="9">
        <f t="shared" si="2"/>
        <v>901</v>
      </c>
      <c r="K10" s="10">
        <f t="shared" si="3"/>
        <v>1397</v>
      </c>
      <c r="L10" s="6">
        <v>908</v>
      </c>
      <c r="M10" s="1">
        <v>1138</v>
      </c>
      <c r="N10" s="1">
        <v>183</v>
      </c>
      <c r="O10" s="1">
        <v>239</v>
      </c>
      <c r="P10" s="1">
        <v>11</v>
      </c>
      <c r="Q10" s="1">
        <v>11</v>
      </c>
      <c r="R10" s="1">
        <v>19</v>
      </c>
      <c r="S10" s="1">
        <v>28</v>
      </c>
      <c r="T10" s="9">
        <f t="shared" si="0"/>
        <v>1121</v>
      </c>
      <c r="U10" s="9">
        <f t="shared" si="1"/>
        <v>1416</v>
      </c>
    </row>
    <row r="11" spans="1:21" ht="11.25" customHeight="1">
      <c r="A11" s="1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9">
        <f t="shared" si="2"/>
        <v>0</v>
      </c>
      <c r="K11" s="10">
        <f t="shared" si="3"/>
        <v>0</v>
      </c>
      <c r="L11" s="6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f t="shared" si="0"/>
        <v>0</v>
      </c>
      <c r="U11" s="9">
        <f t="shared" si="1"/>
        <v>0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f t="shared" si="2"/>
        <v>0</v>
      </c>
      <c r="K12" s="10">
        <f t="shared" si="3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f t="shared" si="0"/>
        <v>0</v>
      </c>
      <c r="U12" s="9">
        <f t="shared" si="1"/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44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1272</v>
      </c>
      <c r="C19" s="1">
        <v>1639</v>
      </c>
      <c r="D19" s="1">
        <v>1612</v>
      </c>
      <c r="E19" s="1">
        <v>1775</v>
      </c>
      <c r="F19" s="1">
        <v>22</v>
      </c>
      <c r="G19" s="1">
        <v>21</v>
      </c>
      <c r="H19" s="1">
        <v>62</v>
      </c>
      <c r="I19" s="1">
        <v>61</v>
      </c>
      <c r="J19" s="9">
        <f>SUM(B19+D19+F19+H19)</f>
        <v>2968</v>
      </c>
      <c r="K19" s="10">
        <f>SUM(C19+E19+G19+I19)</f>
        <v>3496</v>
      </c>
      <c r="L19" s="6">
        <v>1490</v>
      </c>
      <c r="M19" s="1">
        <v>1636</v>
      </c>
      <c r="N19" s="1">
        <v>1638</v>
      </c>
      <c r="O19" s="1">
        <v>1849</v>
      </c>
      <c r="P19" s="1">
        <v>20</v>
      </c>
      <c r="Q19" s="1">
        <v>23</v>
      </c>
      <c r="R19" s="1">
        <v>58</v>
      </c>
      <c r="S19" s="1">
        <v>57</v>
      </c>
      <c r="T19" s="9">
        <f aca="true" t="shared" si="4" ref="T19:T27">SUM(L19+N19+P19+R19)</f>
        <v>3206</v>
      </c>
      <c r="U19" s="9">
        <f aca="true" t="shared" si="5" ref="U19:U27">SUM(M19+O19+Q19+S19)</f>
        <v>3565</v>
      </c>
    </row>
    <row r="20" spans="1:21" ht="11.25" customHeight="1">
      <c r="A20" s="1" t="s">
        <v>2</v>
      </c>
      <c r="B20" s="1">
        <v>402</v>
      </c>
      <c r="C20" s="1">
        <v>486</v>
      </c>
      <c r="D20" s="1">
        <v>1352</v>
      </c>
      <c r="E20" s="1">
        <v>1435</v>
      </c>
      <c r="F20" s="1">
        <v>0</v>
      </c>
      <c r="G20" s="1">
        <v>0</v>
      </c>
      <c r="H20" s="1">
        <v>33</v>
      </c>
      <c r="I20" s="1">
        <v>29</v>
      </c>
      <c r="J20" s="9">
        <f aca="true" t="shared" si="6" ref="J20:J27">SUM(B20+D20+F20+H20)</f>
        <v>1787</v>
      </c>
      <c r="K20" s="10">
        <f aca="true" t="shared" si="7" ref="K20:K27">SUM(C20+E20+G20+I20)</f>
        <v>1950</v>
      </c>
      <c r="L20" s="6">
        <v>486</v>
      </c>
      <c r="M20" s="1">
        <v>527</v>
      </c>
      <c r="N20" s="1">
        <v>1349</v>
      </c>
      <c r="O20" s="1">
        <v>1564</v>
      </c>
      <c r="P20" s="1">
        <v>0</v>
      </c>
      <c r="Q20" s="1">
        <v>0</v>
      </c>
      <c r="R20" s="1">
        <v>27</v>
      </c>
      <c r="S20" s="1">
        <v>28</v>
      </c>
      <c r="T20" s="9">
        <f t="shared" si="4"/>
        <v>1862</v>
      </c>
      <c r="U20" s="9">
        <f t="shared" si="5"/>
        <v>2119</v>
      </c>
    </row>
    <row r="21" spans="1:21" ht="11.25" customHeight="1">
      <c r="A21" s="1" t="s">
        <v>3</v>
      </c>
      <c r="B21" s="1">
        <v>437</v>
      </c>
      <c r="C21" s="1">
        <v>542</v>
      </c>
      <c r="D21" s="1">
        <v>1434</v>
      </c>
      <c r="E21" s="1">
        <v>1535</v>
      </c>
      <c r="F21" s="1">
        <v>0</v>
      </c>
      <c r="G21" s="1">
        <v>0</v>
      </c>
      <c r="H21" s="1">
        <v>37</v>
      </c>
      <c r="I21" s="1">
        <v>33</v>
      </c>
      <c r="J21" s="9">
        <f t="shared" si="6"/>
        <v>1908</v>
      </c>
      <c r="K21" s="10">
        <f t="shared" si="7"/>
        <v>2110</v>
      </c>
      <c r="L21" s="6">
        <v>536</v>
      </c>
      <c r="M21" s="1">
        <v>597</v>
      </c>
      <c r="N21" s="1">
        <v>1424</v>
      </c>
      <c r="O21" s="1">
        <v>1637</v>
      </c>
      <c r="P21" s="1">
        <v>0</v>
      </c>
      <c r="Q21" s="1">
        <v>0</v>
      </c>
      <c r="R21" s="1">
        <v>30</v>
      </c>
      <c r="S21" s="1">
        <v>31</v>
      </c>
      <c r="T21" s="9">
        <f t="shared" si="4"/>
        <v>1990</v>
      </c>
      <c r="U21" s="9">
        <f t="shared" si="5"/>
        <v>2265</v>
      </c>
    </row>
    <row r="22" spans="1:21" ht="11.25" customHeight="1">
      <c r="A22" s="1" t="s">
        <v>2</v>
      </c>
      <c r="B22" s="1">
        <v>402</v>
      </c>
      <c r="C22" s="1">
        <v>486</v>
      </c>
      <c r="D22" s="1">
        <v>1352</v>
      </c>
      <c r="E22" s="1">
        <v>1435</v>
      </c>
      <c r="F22" s="1">
        <v>0</v>
      </c>
      <c r="G22" s="1">
        <v>0</v>
      </c>
      <c r="H22" s="1">
        <v>33</v>
      </c>
      <c r="I22" s="1">
        <v>29</v>
      </c>
      <c r="J22" s="9">
        <f t="shared" si="6"/>
        <v>1787</v>
      </c>
      <c r="K22" s="10">
        <f t="shared" si="7"/>
        <v>1950</v>
      </c>
      <c r="L22" s="6">
        <v>486</v>
      </c>
      <c r="M22" s="1">
        <v>527</v>
      </c>
      <c r="N22" s="1">
        <v>1349</v>
      </c>
      <c r="O22" s="1">
        <v>1564</v>
      </c>
      <c r="P22" s="1">
        <v>0</v>
      </c>
      <c r="Q22" s="1">
        <v>0</v>
      </c>
      <c r="R22" s="1">
        <v>27</v>
      </c>
      <c r="S22" s="1">
        <v>28</v>
      </c>
      <c r="T22" s="9">
        <f t="shared" si="4"/>
        <v>1862</v>
      </c>
      <c r="U22" s="9">
        <f t="shared" si="5"/>
        <v>2119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6"/>
        <v>0</v>
      </c>
      <c r="K23" s="10">
        <f t="shared" si="7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4"/>
        <v>0</v>
      </c>
      <c r="U23" s="9">
        <f t="shared" si="5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6"/>
        <v>0</v>
      </c>
      <c r="K24" s="10">
        <f t="shared" si="7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4"/>
        <v>0</v>
      </c>
      <c r="U24" s="9">
        <f t="shared" si="5"/>
        <v>0</v>
      </c>
    </row>
    <row r="25" spans="1:21" ht="11.25" customHeight="1">
      <c r="A25" s="1" t="s">
        <v>5</v>
      </c>
      <c r="B25" s="1">
        <v>835</v>
      </c>
      <c r="C25" s="1">
        <v>1097</v>
      </c>
      <c r="D25" s="1">
        <v>178</v>
      </c>
      <c r="E25" s="1">
        <v>240</v>
      </c>
      <c r="F25" s="1">
        <v>22</v>
      </c>
      <c r="G25" s="1">
        <v>21</v>
      </c>
      <c r="H25" s="1">
        <v>25</v>
      </c>
      <c r="I25" s="1">
        <v>28</v>
      </c>
      <c r="J25" s="9">
        <f t="shared" si="6"/>
        <v>1060</v>
      </c>
      <c r="K25" s="10">
        <f t="shared" si="7"/>
        <v>1386</v>
      </c>
      <c r="L25" s="6">
        <v>954</v>
      </c>
      <c r="M25" s="1">
        <v>1039</v>
      </c>
      <c r="N25" s="1">
        <v>214</v>
      </c>
      <c r="O25" s="1">
        <v>212</v>
      </c>
      <c r="P25" s="1">
        <v>20</v>
      </c>
      <c r="Q25" s="1">
        <v>23</v>
      </c>
      <c r="R25" s="1">
        <v>22</v>
      </c>
      <c r="S25" s="1">
        <v>26</v>
      </c>
      <c r="T25" s="9">
        <f t="shared" si="4"/>
        <v>1210</v>
      </c>
      <c r="U25" s="9">
        <f t="shared" si="5"/>
        <v>1300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6"/>
        <v>0</v>
      </c>
      <c r="K26" s="10">
        <f t="shared" si="7"/>
        <v>0</v>
      </c>
      <c r="L26" s="6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4"/>
        <v>0</v>
      </c>
      <c r="U26" s="9">
        <f t="shared" si="5"/>
        <v>0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6"/>
        <v>0</v>
      </c>
      <c r="K27" s="10">
        <f t="shared" si="7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6</v>
      </c>
      <c r="S27" s="1">
        <v>0</v>
      </c>
      <c r="T27" s="9">
        <f t="shared" si="4"/>
        <v>6</v>
      </c>
      <c r="U27" s="9">
        <f t="shared" si="5"/>
        <v>0</v>
      </c>
    </row>
    <row r="35" spans="1:11" ht="12.75">
      <c r="A35" s="1" t="s">
        <v>0</v>
      </c>
      <c r="B35" s="117" t="s">
        <v>44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3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23</v>
      </c>
      <c r="K37" s="7" t="s">
        <v>24</v>
      </c>
    </row>
    <row r="38" spans="1:11" ht="12.75">
      <c r="A38" s="1" t="s">
        <v>1</v>
      </c>
      <c r="B38" s="1">
        <v>1278</v>
      </c>
      <c r="C38" s="1">
        <v>1843</v>
      </c>
      <c r="D38" s="1">
        <v>1659</v>
      </c>
      <c r="E38" s="1">
        <v>1457</v>
      </c>
      <c r="F38" s="1">
        <v>13</v>
      </c>
      <c r="G38" s="1">
        <v>13</v>
      </c>
      <c r="H38" s="1">
        <v>58</v>
      </c>
      <c r="I38" s="1">
        <v>50</v>
      </c>
      <c r="J38" s="9">
        <f>SUM(B38+D38+F38+H38)</f>
        <v>3008</v>
      </c>
      <c r="K38" s="9">
        <f>SUM(C38+E38+G38+I38)</f>
        <v>3363</v>
      </c>
    </row>
    <row r="39" spans="1:11" ht="12.75">
      <c r="A39" s="1" t="s">
        <v>2</v>
      </c>
      <c r="B39" s="1">
        <v>539</v>
      </c>
      <c r="C39" s="1">
        <v>979</v>
      </c>
      <c r="D39" s="1">
        <v>1455</v>
      </c>
      <c r="E39" s="1">
        <v>1246</v>
      </c>
      <c r="F39" s="1">
        <v>0</v>
      </c>
      <c r="G39" s="1">
        <v>0</v>
      </c>
      <c r="H39" s="1">
        <v>28</v>
      </c>
      <c r="I39" s="1">
        <v>22</v>
      </c>
      <c r="J39" s="9">
        <f aca="true" t="shared" si="8" ref="J39:J46">SUM(B39+D39+F39+H39)</f>
        <v>2022</v>
      </c>
      <c r="K39" s="9">
        <f aca="true" t="shared" si="9" ref="K39:K46">SUM(C39+E39+G39+I39)</f>
        <v>2247</v>
      </c>
    </row>
    <row r="40" spans="1:11" ht="12.75">
      <c r="A40" s="1" t="s">
        <v>3</v>
      </c>
      <c r="B40" s="1">
        <v>607</v>
      </c>
      <c r="C40" s="1">
        <v>1056</v>
      </c>
      <c r="D40" s="1">
        <v>1512</v>
      </c>
      <c r="E40" s="1">
        <v>1321</v>
      </c>
      <c r="F40" s="1">
        <v>0</v>
      </c>
      <c r="G40" s="1">
        <v>0</v>
      </c>
      <c r="H40" s="1">
        <v>31</v>
      </c>
      <c r="I40" s="1">
        <v>27</v>
      </c>
      <c r="J40" s="9">
        <f t="shared" si="8"/>
        <v>2150</v>
      </c>
      <c r="K40" s="9">
        <f t="shared" si="9"/>
        <v>2404</v>
      </c>
    </row>
    <row r="41" spans="1:11" ht="12.75">
      <c r="A41" s="1" t="s">
        <v>2</v>
      </c>
      <c r="B41" s="1">
        <v>539</v>
      </c>
      <c r="C41" s="1">
        <v>978</v>
      </c>
      <c r="D41" s="1">
        <v>1455</v>
      </c>
      <c r="E41" s="1">
        <v>1246</v>
      </c>
      <c r="F41" s="1">
        <v>0</v>
      </c>
      <c r="G41" s="1">
        <v>0</v>
      </c>
      <c r="H41" s="1">
        <v>28</v>
      </c>
      <c r="I41" s="1">
        <v>22</v>
      </c>
      <c r="J41" s="9">
        <f t="shared" si="8"/>
        <v>2022</v>
      </c>
      <c r="K41" s="9">
        <f t="shared" si="9"/>
        <v>2246</v>
      </c>
    </row>
    <row r="42" spans="1:11" ht="12.75">
      <c r="A42" s="1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8"/>
        <v>0</v>
      </c>
      <c r="K42" s="9">
        <f t="shared" si="9"/>
        <v>0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8"/>
        <v>0</v>
      </c>
      <c r="K43" s="9">
        <f t="shared" si="9"/>
        <v>0</v>
      </c>
    </row>
    <row r="44" spans="1:11" ht="12.75">
      <c r="A44" s="1" t="s">
        <v>5</v>
      </c>
      <c r="B44" s="1">
        <v>671</v>
      </c>
      <c r="C44" s="1">
        <v>787</v>
      </c>
      <c r="D44" s="1">
        <v>147</v>
      </c>
      <c r="E44" s="1">
        <v>136</v>
      </c>
      <c r="F44" s="1">
        <v>13</v>
      </c>
      <c r="G44" s="1">
        <v>13</v>
      </c>
      <c r="H44" s="1">
        <v>27</v>
      </c>
      <c r="I44" s="1">
        <v>23</v>
      </c>
      <c r="J44" s="9">
        <f t="shared" si="8"/>
        <v>858</v>
      </c>
      <c r="K44" s="9">
        <f t="shared" si="9"/>
        <v>959</v>
      </c>
    </row>
    <row r="45" spans="1:11" ht="12.75">
      <c r="A45" s="1" t="s">
        <v>2</v>
      </c>
      <c r="B45" s="1">
        <v>0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9">
        <f t="shared" si="8"/>
        <v>0</v>
      </c>
      <c r="K45" s="9">
        <f t="shared" si="9"/>
        <v>1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8"/>
        <v>0</v>
      </c>
      <c r="K46" s="9">
        <f t="shared" si="9"/>
        <v>0</v>
      </c>
    </row>
    <row r="54" spans="1:15" ht="12.75">
      <c r="A54" s="1" t="s">
        <v>0</v>
      </c>
      <c r="B54" s="117" t="s">
        <v>44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1:15" ht="19.5" customHeight="1">
      <c r="A55" s="3"/>
      <c r="B55" s="104" t="s">
        <v>7</v>
      </c>
      <c r="C55" s="104"/>
      <c r="D55" s="104" t="s">
        <v>8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1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1" t="s">
        <v>1</v>
      </c>
      <c r="B57" s="1">
        <v>1505</v>
      </c>
      <c r="C57" s="1">
        <v>834</v>
      </c>
      <c r="D57" s="1">
        <v>1419</v>
      </c>
      <c r="E57" s="1">
        <v>1114</v>
      </c>
      <c r="F57" s="1">
        <v>0</v>
      </c>
      <c r="G57" s="1">
        <v>1404</v>
      </c>
      <c r="H57" s="1">
        <v>0</v>
      </c>
      <c r="I57" s="1">
        <v>0</v>
      </c>
      <c r="J57" s="1">
        <v>24</v>
      </c>
      <c r="K57" s="1">
        <v>28</v>
      </c>
      <c r="L57" s="1">
        <v>45</v>
      </c>
      <c r="M57" s="1">
        <v>50</v>
      </c>
      <c r="N57" s="9">
        <f>SUM(B57+D57+J57+L57)</f>
        <v>2993</v>
      </c>
      <c r="O57" s="9">
        <f>SUM(C57+E57+G57+K57+M57)</f>
        <v>3430</v>
      </c>
    </row>
    <row r="58" spans="1:15" ht="12.75">
      <c r="A58" s="1" t="s">
        <v>2</v>
      </c>
      <c r="B58" s="1">
        <v>866</v>
      </c>
      <c r="C58" s="1">
        <v>283</v>
      </c>
      <c r="D58" s="1">
        <v>1220</v>
      </c>
      <c r="E58" s="1">
        <v>941</v>
      </c>
      <c r="F58" s="1">
        <v>0</v>
      </c>
      <c r="G58" s="1">
        <v>1199</v>
      </c>
      <c r="H58" s="1">
        <v>0</v>
      </c>
      <c r="I58" s="1">
        <v>0</v>
      </c>
      <c r="J58" s="1">
        <v>0</v>
      </c>
      <c r="K58" s="1">
        <v>0</v>
      </c>
      <c r="L58" s="1">
        <v>23</v>
      </c>
      <c r="M58" s="1">
        <v>26</v>
      </c>
      <c r="N58" s="9">
        <f aca="true" t="shared" si="10" ref="N58:N65">SUM(B58+D58+J58+L58)</f>
        <v>2109</v>
      </c>
      <c r="O58" s="9">
        <f aca="true" t="shared" si="11" ref="O58:O65">SUM(C58+E58+G58+K58+M58)</f>
        <v>2449</v>
      </c>
    </row>
    <row r="59" spans="1:15" ht="12.75">
      <c r="A59" s="1" t="s">
        <v>3</v>
      </c>
      <c r="B59" s="1">
        <v>946</v>
      </c>
      <c r="C59" s="1">
        <v>297</v>
      </c>
      <c r="D59" s="1">
        <v>1284</v>
      </c>
      <c r="E59" s="1">
        <v>1003</v>
      </c>
      <c r="F59" s="1">
        <v>0</v>
      </c>
      <c r="G59" s="1">
        <v>1254</v>
      </c>
      <c r="H59" s="1">
        <v>0</v>
      </c>
      <c r="I59" s="1">
        <v>0</v>
      </c>
      <c r="J59" s="1">
        <v>0</v>
      </c>
      <c r="K59" s="1">
        <v>0</v>
      </c>
      <c r="L59" s="1">
        <v>27</v>
      </c>
      <c r="M59" s="1">
        <v>34</v>
      </c>
      <c r="N59" s="9">
        <f t="shared" si="10"/>
        <v>2257</v>
      </c>
      <c r="O59" s="9">
        <f t="shared" si="11"/>
        <v>2588</v>
      </c>
    </row>
    <row r="60" spans="1:15" ht="12.75">
      <c r="A60" s="1" t="s">
        <v>2</v>
      </c>
      <c r="B60" s="1">
        <v>866</v>
      </c>
      <c r="C60" s="1">
        <v>265</v>
      </c>
      <c r="D60" s="1">
        <v>1220</v>
      </c>
      <c r="E60" s="1">
        <v>939</v>
      </c>
      <c r="F60" s="1">
        <v>0</v>
      </c>
      <c r="G60" s="1">
        <v>1195</v>
      </c>
      <c r="H60" s="1">
        <v>0</v>
      </c>
      <c r="I60" s="1">
        <v>0</v>
      </c>
      <c r="J60" s="1">
        <v>0</v>
      </c>
      <c r="K60" s="1">
        <v>0</v>
      </c>
      <c r="L60" s="1">
        <v>23</v>
      </c>
      <c r="M60" s="1">
        <v>26</v>
      </c>
      <c r="N60" s="9">
        <f t="shared" si="10"/>
        <v>2109</v>
      </c>
      <c r="O60" s="9">
        <f t="shared" si="11"/>
        <v>2425</v>
      </c>
    </row>
    <row r="61" spans="1:15" ht="12.75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10"/>
        <v>0</v>
      </c>
      <c r="O61" s="9">
        <f t="shared" si="11"/>
        <v>0</v>
      </c>
    </row>
    <row r="62" spans="1:15" ht="12.75">
      <c r="A62" s="1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10"/>
        <v>0</v>
      </c>
      <c r="O62" s="9">
        <f t="shared" si="11"/>
        <v>0</v>
      </c>
    </row>
    <row r="63" spans="1:15" ht="12.75">
      <c r="A63" s="1" t="s">
        <v>5</v>
      </c>
      <c r="B63" s="1">
        <v>559</v>
      </c>
      <c r="C63" s="1">
        <v>537</v>
      </c>
      <c r="D63" s="1">
        <v>135</v>
      </c>
      <c r="E63" s="1">
        <v>111</v>
      </c>
      <c r="F63" s="1">
        <v>0</v>
      </c>
      <c r="G63" s="1">
        <v>150</v>
      </c>
      <c r="H63" s="1">
        <v>0</v>
      </c>
      <c r="I63" s="1">
        <v>0</v>
      </c>
      <c r="J63" s="1">
        <v>24</v>
      </c>
      <c r="K63" s="1">
        <v>28</v>
      </c>
      <c r="L63" s="1">
        <v>18</v>
      </c>
      <c r="M63" s="1">
        <v>16</v>
      </c>
      <c r="N63" s="9">
        <f t="shared" si="10"/>
        <v>736</v>
      </c>
      <c r="O63" s="9">
        <f t="shared" si="11"/>
        <v>842</v>
      </c>
    </row>
    <row r="64" spans="1:15" ht="12.75">
      <c r="A64" s="1" t="s">
        <v>2</v>
      </c>
      <c r="B64" s="1">
        <v>0</v>
      </c>
      <c r="C64" s="1">
        <v>18</v>
      </c>
      <c r="D64" s="1">
        <v>0</v>
      </c>
      <c r="E64" s="1">
        <v>2</v>
      </c>
      <c r="F64" s="1">
        <v>0</v>
      </c>
      <c r="G64" s="1">
        <v>4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10"/>
        <v>0</v>
      </c>
      <c r="O64" s="9">
        <f t="shared" si="11"/>
        <v>24</v>
      </c>
    </row>
    <row r="65" spans="1:15" ht="12.75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10"/>
        <v>0</v>
      </c>
      <c r="O65" s="9">
        <f t="shared" si="11"/>
        <v>0</v>
      </c>
    </row>
    <row r="70" spans="1:15" ht="12.75">
      <c r="A70" s="1" t="s">
        <v>0</v>
      </c>
      <c r="B70" s="117" t="s">
        <v>44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ht="24.75" customHeight="1">
      <c r="A71" s="3"/>
      <c r="B71" s="104" t="s">
        <v>7</v>
      </c>
      <c r="C71" s="104"/>
      <c r="D71" s="104" t="s">
        <v>8</v>
      </c>
      <c r="E71" s="104"/>
      <c r="F71" s="104" t="s">
        <v>46</v>
      </c>
      <c r="G71" s="104"/>
      <c r="H71" s="104" t="s">
        <v>47</v>
      </c>
      <c r="I71" s="104"/>
      <c r="J71" s="104" t="s">
        <v>9</v>
      </c>
      <c r="K71" s="104"/>
      <c r="L71" s="104" t="s">
        <v>10</v>
      </c>
      <c r="M71" s="104"/>
      <c r="N71" s="116" t="s">
        <v>11</v>
      </c>
      <c r="O71" s="116"/>
    </row>
    <row r="72" spans="1:15" ht="33.75">
      <c r="A72" s="1"/>
      <c r="B72" s="2" t="s">
        <v>48</v>
      </c>
      <c r="C72" s="2" t="s">
        <v>49</v>
      </c>
      <c r="D72" s="2" t="s">
        <v>48</v>
      </c>
      <c r="E72" s="2" t="s">
        <v>49</v>
      </c>
      <c r="F72" s="2" t="s">
        <v>48</v>
      </c>
      <c r="G72" s="2" t="s">
        <v>49</v>
      </c>
      <c r="H72" s="2" t="s">
        <v>48</v>
      </c>
      <c r="I72" s="2" t="s">
        <v>49</v>
      </c>
      <c r="J72" s="2" t="s">
        <v>48</v>
      </c>
      <c r="K72" s="2" t="s">
        <v>49</v>
      </c>
      <c r="L72" s="2" t="s">
        <v>48</v>
      </c>
      <c r="M72" s="2" t="s">
        <v>49</v>
      </c>
      <c r="N72" s="2" t="s">
        <v>48</v>
      </c>
      <c r="O72" s="2" t="s">
        <v>49</v>
      </c>
    </row>
    <row r="73" spans="1:15" ht="12.75">
      <c r="A73" s="1" t="s">
        <v>1</v>
      </c>
      <c r="B73" s="1">
        <v>673</v>
      </c>
      <c r="C73" s="1">
        <v>460</v>
      </c>
      <c r="D73" s="1">
        <v>1012</v>
      </c>
      <c r="E73" s="1">
        <v>896</v>
      </c>
      <c r="F73" s="1">
        <v>1232</v>
      </c>
      <c r="G73" s="1">
        <v>1941</v>
      </c>
      <c r="H73" s="1">
        <v>0</v>
      </c>
      <c r="I73" s="1">
        <v>0</v>
      </c>
      <c r="J73" s="1">
        <v>28</v>
      </c>
      <c r="K73" s="1">
        <v>24</v>
      </c>
      <c r="L73" s="1">
        <v>47</v>
      </c>
      <c r="M73" s="1">
        <v>42</v>
      </c>
      <c r="N73" s="9">
        <f>SUM(B73+D73+F73+H73+J73+L73)</f>
        <v>2992</v>
      </c>
      <c r="O73" s="9">
        <f>SUM(C73+E73+G73+I73+K73+M73)</f>
        <v>3363</v>
      </c>
    </row>
    <row r="74" spans="1:15" ht="12.75">
      <c r="A74" s="1" t="s">
        <v>2</v>
      </c>
      <c r="B74" s="1">
        <v>271</v>
      </c>
      <c r="C74" s="1">
        <v>148</v>
      </c>
      <c r="D74" s="1">
        <v>894</v>
      </c>
      <c r="E74" s="1">
        <v>770</v>
      </c>
      <c r="F74" s="1">
        <v>1085</v>
      </c>
      <c r="G74" s="1">
        <v>1623</v>
      </c>
      <c r="H74" s="1">
        <v>0</v>
      </c>
      <c r="I74" s="1">
        <v>0</v>
      </c>
      <c r="J74" s="1">
        <v>0</v>
      </c>
      <c r="K74" s="1">
        <v>0</v>
      </c>
      <c r="L74" s="1">
        <v>23</v>
      </c>
      <c r="M74" s="1">
        <v>21</v>
      </c>
      <c r="N74" s="9">
        <f aca="true" t="shared" si="12" ref="N74:N81">SUM(B74+D74+F74+H74+J74+L74)</f>
        <v>2273</v>
      </c>
      <c r="O74" s="9">
        <f aca="true" t="shared" si="13" ref="O74:O81">SUM(C74+E74+G74+I74+K74+M74)</f>
        <v>2562</v>
      </c>
    </row>
    <row r="75" spans="1:15" ht="12.75">
      <c r="A75" s="1" t="s">
        <v>3</v>
      </c>
      <c r="B75" s="1">
        <v>294</v>
      </c>
      <c r="C75" s="1">
        <v>154</v>
      </c>
      <c r="D75" s="1">
        <v>948</v>
      </c>
      <c r="E75" s="1">
        <v>827</v>
      </c>
      <c r="F75" s="1">
        <v>1129</v>
      </c>
      <c r="G75" s="1">
        <v>1693</v>
      </c>
      <c r="H75" s="1">
        <v>0</v>
      </c>
      <c r="I75" s="1">
        <v>0</v>
      </c>
      <c r="J75" s="1">
        <v>0</v>
      </c>
      <c r="K75" s="1">
        <v>0</v>
      </c>
      <c r="L75" s="1">
        <v>30</v>
      </c>
      <c r="M75" s="1">
        <v>32</v>
      </c>
      <c r="N75" s="9">
        <f t="shared" si="12"/>
        <v>2401</v>
      </c>
      <c r="O75" s="9">
        <f t="shared" si="13"/>
        <v>2706</v>
      </c>
    </row>
    <row r="76" spans="1:15" ht="12.75">
      <c r="A76" s="1" t="s">
        <v>2</v>
      </c>
      <c r="B76" s="1">
        <v>260</v>
      </c>
      <c r="C76" s="1">
        <v>140</v>
      </c>
      <c r="D76" s="1">
        <v>892</v>
      </c>
      <c r="E76" s="1">
        <v>768</v>
      </c>
      <c r="F76" s="1">
        <v>1081</v>
      </c>
      <c r="G76" s="1">
        <v>1618</v>
      </c>
      <c r="H76" s="1">
        <v>0</v>
      </c>
      <c r="I76" s="1">
        <v>0</v>
      </c>
      <c r="J76" s="1">
        <v>0</v>
      </c>
      <c r="K76" s="1">
        <v>0</v>
      </c>
      <c r="L76" s="1">
        <v>23</v>
      </c>
      <c r="M76" s="1">
        <v>21</v>
      </c>
      <c r="N76" s="9">
        <f t="shared" si="12"/>
        <v>2256</v>
      </c>
      <c r="O76" s="9">
        <f t="shared" si="13"/>
        <v>2547</v>
      </c>
    </row>
    <row r="77" spans="1:15" ht="12.75">
      <c r="A77" s="1" t="s">
        <v>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9">
        <f t="shared" si="12"/>
        <v>0</v>
      </c>
      <c r="O77" s="9">
        <f t="shared" si="13"/>
        <v>0</v>
      </c>
    </row>
    <row r="78" spans="1:15" ht="12.75">
      <c r="A78" s="1" t="s">
        <v>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9">
        <f t="shared" si="12"/>
        <v>0</v>
      </c>
      <c r="O78" s="9">
        <f t="shared" si="13"/>
        <v>0</v>
      </c>
    </row>
    <row r="79" spans="1:15" ht="12.75">
      <c r="A79" s="1" t="s">
        <v>5</v>
      </c>
      <c r="B79" s="1">
        <v>379</v>
      </c>
      <c r="C79" s="1">
        <v>306</v>
      </c>
      <c r="D79" s="1">
        <v>64</v>
      </c>
      <c r="E79" s="1">
        <v>69</v>
      </c>
      <c r="F79" s="1">
        <v>103</v>
      </c>
      <c r="G79" s="1">
        <v>248</v>
      </c>
      <c r="H79" s="1">
        <v>0</v>
      </c>
      <c r="I79" s="1">
        <v>0</v>
      </c>
      <c r="J79" s="1">
        <v>28</v>
      </c>
      <c r="K79" s="1">
        <v>24</v>
      </c>
      <c r="L79" s="1">
        <v>17</v>
      </c>
      <c r="M79" s="1">
        <v>10</v>
      </c>
      <c r="N79" s="9">
        <f t="shared" si="12"/>
        <v>591</v>
      </c>
      <c r="O79" s="9">
        <f t="shared" si="13"/>
        <v>657</v>
      </c>
    </row>
    <row r="80" spans="1:15" ht="12.75">
      <c r="A80" s="1" t="s">
        <v>2</v>
      </c>
      <c r="B80" s="1">
        <v>11</v>
      </c>
      <c r="C80" s="1">
        <v>8</v>
      </c>
      <c r="D80" s="1">
        <v>2</v>
      </c>
      <c r="E80" s="1">
        <v>2</v>
      </c>
      <c r="F80" s="1">
        <v>4</v>
      </c>
      <c r="G80" s="1">
        <v>5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12"/>
        <v>17</v>
      </c>
      <c r="O80" s="9">
        <f t="shared" si="13"/>
        <v>15</v>
      </c>
    </row>
    <row r="81" spans="1:15" ht="12.75">
      <c r="A81" s="1" t="s">
        <v>6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12"/>
        <v>0</v>
      </c>
      <c r="O81" s="9">
        <f t="shared" si="13"/>
        <v>0</v>
      </c>
    </row>
    <row r="84" spans="1:17" ht="12.75">
      <c r="A84" s="1" t="s">
        <v>0</v>
      </c>
      <c r="B84" s="118" t="s">
        <v>44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20"/>
    </row>
    <row r="85" spans="1:17" ht="21" customHeight="1">
      <c r="A85" s="3"/>
      <c r="B85" s="110" t="s">
        <v>7</v>
      </c>
      <c r="C85" s="106"/>
      <c r="D85" s="105" t="s">
        <v>8</v>
      </c>
      <c r="E85" s="106"/>
      <c r="F85" s="105" t="s">
        <v>46</v>
      </c>
      <c r="G85" s="106"/>
      <c r="H85" s="105" t="s">
        <v>50</v>
      </c>
      <c r="I85" s="106"/>
      <c r="J85" s="105" t="s">
        <v>47</v>
      </c>
      <c r="K85" s="106"/>
      <c r="L85" s="105" t="s">
        <v>9</v>
      </c>
      <c r="M85" s="106"/>
      <c r="N85" s="105" t="s">
        <v>10</v>
      </c>
      <c r="O85" s="106"/>
      <c r="P85" s="107" t="s">
        <v>11</v>
      </c>
      <c r="Q85" s="108"/>
    </row>
    <row r="86" spans="1:17" ht="33.75">
      <c r="A86" s="50"/>
      <c r="B86" s="53" t="s">
        <v>51</v>
      </c>
      <c r="C86" s="53" t="s">
        <v>52</v>
      </c>
      <c r="D86" s="52" t="s">
        <v>51</v>
      </c>
      <c r="E86" s="53" t="s">
        <v>52</v>
      </c>
      <c r="F86" s="52" t="s">
        <v>51</v>
      </c>
      <c r="G86" s="53" t="s">
        <v>52</v>
      </c>
      <c r="H86" s="52" t="s">
        <v>51</v>
      </c>
      <c r="I86" s="52" t="s">
        <v>52</v>
      </c>
      <c r="J86" s="52" t="s">
        <v>51</v>
      </c>
      <c r="K86" s="53" t="s">
        <v>52</v>
      </c>
      <c r="L86" s="52" t="s">
        <v>51</v>
      </c>
      <c r="M86" s="53" t="s">
        <v>52</v>
      </c>
      <c r="N86" s="52" t="s">
        <v>51</v>
      </c>
      <c r="O86" s="53" t="s">
        <v>52</v>
      </c>
      <c r="P86" s="52" t="s">
        <v>51</v>
      </c>
      <c r="Q86" s="53" t="s">
        <v>52</v>
      </c>
    </row>
    <row r="87" spans="1:17" ht="12.75">
      <c r="A87" s="1" t="s">
        <v>1</v>
      </c>
      <c r="B87" s="1">
        <v>323</v>
      </c>
      <c r="C87" s="1">
        <v>215</v>
      </c>
      <c r="D87" s="1">
        <v>767</v>
      </c>
      <c r="E87" s="1">
        <v>531</v>
      </c>
      <c r="F87" s="1">
        <v>1898</v>
      </c>
      <c r="G87" s="1">
        <v>2591</v>
      </c>
      <c r="H87" s="1">
        <v>0</v>
      </c>
      <c r="I87" s="1">
        <v>34</v>
      </c>
      <c r="J87" s="1">
        <v>0</v>
      </c>
      <c r="K87" s="1">
        <v>0</v>
      </c>
      <c r="L87" s="1">
        <v>45</v>
      </c>
      <c r="M87" s="1">
        <v>24</v>
      </c>
      <c r="N87" s="1">
        <v>42</v>
      </c>
      <c r="O87" s="1">
        <v>39</v>
      </c>
      <c r="P87" s="9">
        <f aca="true" t="shared" si="14" ref="P87:P95">SUM(B87+D87+F87+J87+L87+N87)</f>
        <v>3075</v>
      </c>
      <c r="Q87" s="9">
        <f>SUM(C87+E87+G87+I87+K87+M87+O87)</f>
        <v>3434</v>
      </c>
    </row>
    <row r="88" spans="1:17" ht="12.75">
      <c r="A88" s="1" t="s">
        <v>2</v>
      </c>
      <c r="B88" s="34">
        <v>128</v>
      </c>
      <c r="C88" s="1">
        <v>76</v>
      </c>
      <c r="D88" s="1">
        <v>679</v>
      </c>
      <c r="E88" s="1">
        <v>461</v>
      </c>
      <c r="F88" s="1">
        <v>1621</v>
      </c>
      <c r="G88" s="1">
        <v>2132</v>
      </c>
      <c r="H88" s="1">
        <v>0</v>
      </c>
      <c r="I88" s="1">
        <v>9</v>
      </c>
      <c r="J88" s="1">
        <v>0</v>
      </c>
      <c r="K88" s="1">
        <v>0</v>
      </c>
      <c r="L88" s="1">
        <v>0</v>
      </c>
      <c r="M88" s="1">
        <v>0</v>
      </c>
      <c r="N88" s="1">
        <v>23</v>
      </c>
      <c r="O88" s="1">
        <v>19</v>
      </c>
      <c r="P88" s="9">
        <f t="shared" si="14"/>
        <v>2451</v>
      </c>
      <c r="Q88" s="9">
        <f aca="true" t="shared" si="15" ref="Q88:Q95">SUM(C88+E88+G88+I88+K88+M88+O88)</f>
        <v>2697</v>
      </c>
    </row>
    <row r="89" spans="1:17" ht="12.75">
      <c r="A89" s="1" t="s">
        <v>3</v>
      </c>
      <c r="B89" s="34">
        <v>132</v>
      </c>
      <c r="C89" s="1">
        <v>77</v>
      </c>
      <c r="D89" s="1">
        <v>732</v>
      </c>
      <c r="E89" s="1">
        <v>501</v>
      </c>
      <c r="F89" s="1">
        <v>1683</v>
      </c>
      <c r="G89" s="1">
        <v>2237</v>
      </c>
      <c r="H89" s="1">
        <v>0</v>
      </c>
      <c r="I89" s="1">
        <v>10</v>
      </c>
      <c r="J89" s="1">
        <v>0</v>
      </c>
      <c r="K89" s="1">
        <v>0</v>
      </c>
      <c r="L89" s="1">
        <v>0</v>
      </c>
      <c r="M89" s="1">
        <v>0</v>
      </c>
      <c r="N89" s="1">
        <v>32</v>
      </c>
      <c r="O89" s="1">
        <v>28</v>
      </c>
      <c r="P89" s="9">
        <f t="shared" si="14"/>
        <v>2579</v>
      </c>
      <c r="Q89" s="9">
        <f t="shared" si="15"/>
        <v>2853</v>
      </c>
    </row>
    <row r="90" spans="1:17" ht="12.75">
      <c r="A90" s="1" t="s">
        <v>2</v>
      </c>
      <c r="B90" s="34">
        <v>123</v>
      </c>
      <c r="C90" s="1">
        <v>74</v>
      </c>
      <c r="D90" s="1">
        <v>678</v>
      </c>
      <c r="E90" s="1">
        <v>461</v>
      </c>
      <c r="F90" s="1">
        <v>1616</v>
      </c>
      <c r="G90" s="1">
        <v>2129</v>
      </c>
      <c r="H90" s="1">
        <v>0</v>
      </c>
      <c r="I90" s="1">
        <v>9</v>
      </c>
      <c r="J90" s="1">
        <v>0</v>
      </c>
      <c r="K90" s="1">
        <v>0</v>
      </c>
      <c r="L90" s="1">
        <v>0</v>
      </c>
      <c r="M90" s="1">
        <v>0</v>
      </c>
      <c r="N90" s="1">
        <v>21</v>
      </c>
      <c r="O90" s="1">
        <v>19</v>
      </c>
      <c r="P90" s="9">
        <f t="shared" si="14"/>
        <v>2438</v>
      </c>
      <c r="Q90" s="9">
        <f t="shared" si="15"/>
        <v>2692</v>
      </c>
    </row>
    <row r="91" spans="1:17" ht="12.75">
      <c r="A91" s="1" t="s">
        <v>4</v>
      </c>
      <c r="B91" s="34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9">
        <f t="shared" si="14"/>
        <v>0</v>
      </c>
      <c r="Q91" s="9">
        <f t="shared" si="15"/>
        <v>0</v>
      </c>
    </row>
    <row r="92" spans="1:17" ht="12.75">
      <c r="A92" s="1" t="s">
        <v>2</v>
      </c>
      <c r="B92" s="34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9">
        <f t="shared" si="14"/>
        <v>0</v>
      </c>
      <c r="Q92" s="9">
        <f t="shared" si="15"/>
        <v>0</v>
      </c>
    </row>
    <row r="93" spans="1:17" ht="12.75">
      <c r="A93" s="1" t="s">
        <v>5</v>
      </c>
      <c r="B93" s="34">
        <v>191</v>
      </c>
      <c r="C93" s="1">
        <v>138</v>
      </c>
      <c r="D93" s="1">
        <v>35</v>
      </c>
      <c r="E93" s="1">
        <v>30</v>
      </c>
      <c r="F93" s="1">
        <v>215</v>
      </c>
      <c r="G93" s="1">
        <v>354</v>
      </c>
      <c r="H93" s="1">
        <v>0</v>
      </c>
      <c r="I93" s="1">
        <v>24</v>
      </c>
      <c r="J93" s="1">
        <v>0</v>
      </c>
      <c r="K93" s="1">
        <v>0</v>
      </c>
      <c r="L93" s="1">
        <v>45</v>
      </c>
      <c r="M93" s="1">
        <v>24</v>
      </c>
      <c r="N93" s="1">
        <v>10</v>
      </c>
      <c r="O93" s="1">
        <v>11</v>
      </c>
      <c r="P93" s="9">
        <f t="shared" si="14"/>
        <v>496</v>
      </c>
      <c r="Q93" s="9">
        <f t="shared" si="15"/>
        <v>581</v>
      </c>
    </row>
    <row r="94" spans="1:17" ht="12.75">
      <c r="A94" s="1" t="s">
        <v>2</v>
      </c>
      <c r="B94" s="34">
        <v>5</v>
      </c>
      <c r="C94" s="1">
        <v>2</v>
      </c>
      <c r="D94" s="1">
        <v>1</v>
      </c>
      <c r="E94" s="1">
        <v>0</v>
      </c>
      <c r="F94" s="1">
        <v>5</v>
      </c>
      <c r="G94" s="1">
        <v>3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2</v>
      </c>
      <c r="O94" s="1">
        <v>0</v>
      </c>
      <c r="P94" s="9">
        <f t="shared" si="14"/>
        <v>13</v>
      </c>
      <c r="Q94" s="9">
        <f t="shared" si="15"/>
        <v>5</v>
      </c>
    </row>
    <row r="95" spans="1:17" ht="12.75">
      <c r="A95" s="1" t="s">
        <v>6</v>
      </c>
      <c r="B95" s="34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9">
        <f t="shared" si="14"/>
        <v>0</v>
      </c>
      <c r="Q95" s="9">
        <f t="shared" si="15"/>
        <v>0</v>
      </c>
    </row>
    <row r="98" spans="1:17" ht="12.75">
      <c r="A98" s="1" t="s">
        <v>0</v>
      </c>
      <c r="B98" s="118" t="s">
        <v>44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20"/>
    </row>
    <row r="99" spans="1:17" ht="24.75" customHeight="1">
      <c r="A99" s="3"/>
      <c r="B99" s="110" t="s">
        <v>7</v>
      </c>
      <c r="C99" s="106"/>
      <c r="D99" s="105" t="s">
        <v>8</v>
      </c>
      <c r="E99" s="106"/>
      <c r="F99" s="105" t="s">
        <v>46</v>
      </c>
      <c r="G99" s="106"/>
      <c r="H99" s="105" t="s">
        <v>50</v>
      </c>
      <c r="I99" s="106"/>
      <c r="J99" s="105" t="s">
        <v>55</v>
      </c>
      <c r="K99" s="106"/>
      <c r="L99" s="105" t="s">
        <v>9</v>
      </c>
      <c r="M99" s="106"/>
      <c r="N99" s="105" t="s">
        <v>10</v>
      </c>
      <c r="O99" s="106"/>
      <c r="P99" s="107" t="s">
        <v>11</v>
      </c>
      <c r="Q99" s="108"/>
    </row>
    <row r="100" spans="1:17" ht="33.75">
      <c r="A100" s="50"/>
      <c r="B100" s="53" t="s">
        <v>53</v>
      </c>
      <c r="C100" s="53" t="s">
        <v>54</v>
      </c>
      <c r="D100" s="53" t="s">
        <v>53</v>
      </c>
      <c r="E100" s="53" t="s">
        <v>54</v>
      </c>
      <c r="F100" s="53" t="s">
        <v>53</v>
      </c>
      <c r="G100" s="53" t="s">
        <v>54</v>
      </c>
      <c r="H100" s="53" t="s">
        <v>53</v>
      </c>
      <c r="I100" s="53" t="s">
        <v>54</v>
      </c>
      <c r="J100" s="53" t="s">
        <v>53</v>
      </c>
      <c r="K100" s="53" t="s">
        <v>54</v>
      </c>
      <c r="L100" s="53" t="s">
        <v>53</v>
      </c>
      <c r="M100" s="53" t="s">
        <v>54</v>
      </c>
      <c r="N100" s="53" t="s">
        <v>53</v>
      </c>
      <c r="O100" s="53" t="s">
        <v>54</v>
      </c>
      <c r="P100" s="53" t="s">
        <v>53</v>
      </c>
      <c r="Q100" s="53" t="s">
        <v>54</v>
      </c>
    </row>
    <row r="101" spans="1:17" ht="12.75">
      <c r="A101" s="1" t="s">
        <v>1</v>
      </c>
      <c r="B101" s="1">
        <v>119</v>
      </c>
      <c r="C101" s="1">
        <v>69</v>
      </c>
      <c r="D101" s="1">
        <v>511</v>
      </c>
      <c r="E101" s="1">
        <v>273</v>
      </c>
      <c r="F101" s="1">
        <v>2341</v>
      </c>
      <c r="G101" s="1">
        <v>2943</v>
      </c>
      <c r="H101" s="1">
        <v>73</v>
      </c>
      <c r="I101" s="1">
        <v>107</v>
      </c>
      <c r="J101" s="1">
        <v>0</v>
      </c>
      <c r="K101" s="1">
        <v>11</v>
      </c>
      <c r="L101" s="1">
        <v>0</v>
      </c>
      <c r="M101" s="1">
        <v>60</v>
      </c>
      <c r="N101" s="1">
        <v>39</v>
      </c>
      <c r="O101" s="1">
        <v>50</v>
      </c>
      <c r="P101" s="9">
        <f>SUM(B101+D101+F101+H101+N101)</f>
        <v>3083</v>
      </c>
      <c r="Q101" s="9">
        <f>SUM(C101+E101+G101+I101+K101+M101+O101)</f>
        <v>3513</v>
      </c>
    </row>
    <row r="102" spans="1:17" ht="12.75">
      <c r="A102" s="1" t="s">
        <v>59</v>
      </c>
      <c r="B102" s="34">
        <v>58</v>
      </c>
      <c r="C102" s="1">
        <v>5</v>
      </c>
      <c r="D102" s="1">
        <v>453</v>
      </c>
      <c r="E102" s="1">
        <v>217</v>
      </c>
      <c r="F102" s="1">
        <v>1962</v>
      </c>
      <c r="G102" s="1">
        <v>2314</v>
      </c>
      <c r="H102" s="1">
        <v>56</v>
      </c>
      <c r="I102" s="1">
        <v>64</v>
      </c>
      <c r="J102" s="1">
        <v>0</v>
      </c>
      <c r="K102" s="1">
        <v>11</v>
      </c>
      <c r="L102" s="1">
        <v>0</v>
      </c>
      <c r="M102" s="1">
        <v>0</v>
      </c>
      <c r="N102" s="1">
        <v>19</v>
      </c>
      <c r="O102" s="1">
        <v>25</v>
      </c>
      <c r="P102" s="9">
        <f>SUM(B102+D102+F102+H102+N102)</f>
        <v>2548</v>
      </c>
      <c r="Q102" s="9">
        <f aca="true" t="shared" si="16" ref="Q102:Q109">SUM(C102+E102+G102+I102+K102+M102+O102)</f>
        <v>2636</v>
      </c>
    </row>
    <row r="103" spans="1:17" ht="12.75">
      <c r="A103" s="1" t="s">
        <v>3</v>
      </c>
      <c r="B103" s="34">
        <v>58</v>
      </c>
      <c r="C103" s="1">
        <v>38</v>
      </c>
      <c r="D103" s="1">
        <v>485</v>
      </c>
      <c r="E103" s="1">
        <v>246</v>
      </c>
      <c r="F103" s="1">
        <v>2041</v>
      </c>
      <c r="G103" s="1">
        <v>2518</v>
      </c>
      <c r="H103" s="1">
        <v>57</v>
      </c>
      <c r="I103" s="1">
        <v>65</v>
      </c>
      <c r="J103" s="1">
        <v>0</v>
      </c>
      <c r="K103" s="1">
        <v>11</v>
      </c>
      <c r="L103" s="1">
        <v>0</v>
      </c>
      <c r="M103" s="1">
        <v>0</v>
      </c>
      <c r="N103" s="1">
        <v>28</v>
      </c>
      <c r="O103" s="1">
        <v>32</v>
      </c>
      <c r="P103" s="9">
        <f>SUM(B103+D103+F103+H103+N103)</f>
        <v>2669</v>
      </c>
      <c r="Q103" s="9">
        <f t="shared" si="16"/>
        <v>2910</v>
      </c>
    </row>
    <row r="104" spans="1:17" ht="12.75">
      <c r="A104" s="1" t="s">
        <v>59</v>
      </c>
      <c r="B104" s="34">
        <v>57</v>
      </c>
      <c r="C104" s="1">
        <v>5</v>
      </c>
      <c r="D104" s="1">
        <v>453</v>
      </c>
      <c r="E104" s="1">
        <v>217</v>
      </c>
      <c r="F104" s="1">
        <v>1958</v>
      </c>
      <c r="G104" s="1">
        <v>2310</v>
      </c>
      <c r="H104" s="1">
        <v>56</v>
      </c>
      <c r="I104" s="1">
        <v>64</v>
      </c>
      <c r="J104" s="1">
        <v>0</v>
      </c>
      <c r="K104" s="1">
        <v>11</v>
      </c>
      <c r="L104" s="1">
        <v>0</v>
      </c>
      <c r="M104" s="1">
        <v>0</v>
      </c>
      <c r="N104" s="1">
        <v>19</v>
      </c>
      <c r="O104" s="1">
        <v>25</v>
      </c>
      <c r="P104" s="9">
        <f>SUM(B104+D104+F104+H104+N104)</f>
        <v>2543</v>
      </c>
      <c r="Q104" s="9">
        <f t="shared" si="16"/>
        <v>2632</v>
      </c>
    </row>
    <row r="105" spans="1:17" ht="12.75">
      <c r="A105" s="1" t="s">
        <v>4</v>
      </c>
      <c r="B105" s="34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9">
        <f>SUM(B105+D105+F105+J105+L105+N105)</f>
        <v>0</v>
      </c>
      <c r="Q105" s="9">
        <f t="shared" si="16"/>
        <v>0</v>
      </c>
    </row>
    <row r="106" spans="1:17" ht="12.75">
      <c r="A106" s="1" t="s">
        <v>59</v>
      </c>
      <c r="B106" s="34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9">
        <f>SUM(B106+D106+F106+J106+L106+N106)</f>
        <v>0</v>
      </c>
      <c r="Q106" s="9">
        <f t="shared" si="16"/>
        <v>0</v>
      </c>
    </row>
    <row r="107" spans="1:17" ht="12.75">
      <c r="A107" s="1" t="s">
        <v>5</v>
      </c>
      <c r="B107" s="34">
        <v>61</v>
      </c>
      <c r="C107" s="1">
        <v>31</v>
      </c>
      <c r="D107" s="1">
        <v>26</v>
      </c>
      <c r="E107" s="1">
        <v>27</v>
      </c>
      <c r="F107" s="1">
        <v>300</v>
      </c>
      <c r="G107" s="1">
        <v>425</v>
      </c>
      <c r="H107" s="1">
        <v>16</v>
      </c>
      <c r="I107" s="1">
        <v>42</v>
      </c>
      <c r="J107" s="1">
        <v>0</v>
      </c>
      <c r="K107" s="1">
        <v>0</v>
      </c>
      <c r="L107" s="1">
        <v>0</v>
      </c>
      <c r="M107" s="1">
        <v>60</v>
      </c>
      <c r="N107" s="1">
        <v>11</v>
      </c>
      <c r="O107" s="1">
        <v>18</v>
      </c>
      <c r="P107" s="9">
        <f>SUM(B107+D107+F107+H107+N107)</f>
        <v>414</v>
      </c>
      <c r="Q107" s="9">
        <f t="shared" si="16"/>
        <v>603</v>
      </c>
    </row>
    <row r="108" spans="1:17" ht="12.75">
      <c r="A108" s="1" t="s">
        <v>59</v>
      </c>
      <c r="B108" s="34">
        <v>1</v>
      </c>
      <c r="C108" s="1">
        <v>0</v>
      </c>
      <c r="D108" s="1">
        <v>0</v>
      </c>
      <c r="E108" s="1">
        <v>0</v>
      </c>
      <c r="F108" s="1">
        <v>4</v>
      </c>
      <c r="G108" s="1">
        <v>4</v>
      </c>
      <c r="H108" s="1">
        <v>0</v>
      </c>
      <c r="I108" s="1"/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9">
        <f>SUM(B108+D108+F108+J108+L108+N108)</f>
        <v>5</v>
      </c>
      <c r="Q108" s="9">
        <f t="shared" si="16"/>
        <v>4</v>
      </c>
    </row>
    <row r="109" spans="1:17" ht="12.75">
      <c r="A109" s="1" t="s">
        <v>6</v>
      </c>
      <c r="B109" s="34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9">
        <f>SUM(B109+D109+F109+J109+L109+N109)</f>
        <v>0</v>
      </c>
      <c r="Q109" s="9">
        <f t="shared" si="16"/>
        <v>0</v>
      </c>
    </row>
    <row r="112" spans="1:17" ht="12.75">
      <c r="A112" s="1" t="s">
        <v>0</v>
      </c>
      <c r="B112" s="118" t="s">
        <v>44</v>
      </c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20"/>
    </row>
    <row r="113" spans="1:17" ht="19.5" customHeight="1">
      <c r="A113" s="3"/>
      <c r="B113" s="110" t="s">
        <v>7</v>
      </c>
      <c r="C113" s="106"/>
      <c r="D113" s="105" t="s">
        <v>8</v>
      </c>
      <c r="E113" s="106"/>
      <c r="F113" s="105" t="s">
        <v>46</v>
      </c>
      <c r="G113" s="106"/>
      <c r="H113" s="105" t="s">
        <v>50</v>
      </c>
      <c r="I113" s="106"/>
      <c r="J113" s="105" t="s">
        <v>55</v>
      </c>
      <c r="K113" s="106"/>
      <c r="L113" s="105" t="s">
        <v>9</v>
      </c>
      <c r="M113" s="106"/>
      <c r="N113" s="105" t="s">
        <v>10</v>
      </c>
      <c r="O113" s="106"/>
      <c r="P113" s="107" t="s">
        <v>11</v>
      </c>
      <c r="Q113" s="108"/>
    </row>
    <row r="114" spans="1:17" ht="33.75">
      <c r="A114" s="50"/>
      <c r="B114" s="53" t="s">
        <v>57</v>
      </c>
      <c r="C114" s="53" t="s">
        <v>58</v>
      </c>
      <c r="D114" s="53" t="s">
        <v>57</v>
      </c>
      <c r="E114" s="53" t="s">
        <v>58</v>
      </c>
      <c r="F114" s="53" t="s">
        <v>57</v>
      </c>
      <c r="G114" s="53" t="s">
        <v>58</v>
      </c>
      <c r="H114" s="53" t="s">
        <v>57</v>
      </c>
      <c r="I114" s="53" t="s">
        <v>58</v>
      </c>
      <c r="J114" s="53" t="s">
        <v>57</v>
      </c>
      <c r="K114" s="53" t="s">
        <v>58</v>
      </c>
      <c r="L114" s="53" t="s">
        <v>57</v>
      </c>
      <c r="M114" s="53" t="s">
        <v>58</v>
      </c>
      <c r="N114" s="53" t="s">
        <v>57</v>
      </c>
      <c r="O114" s="53" t="s">
        <v>58</v>
      </c>
      <c r="P114" s="53" t="s">
        <v>57</v>
      </c>
      <c r="Q114" s="53" t="s">
        <v>58</v>
      </c>
    </row>
    <row r="115" spans="1:17" ht="12.75">
      <c r="A115" s="1" t="s">
        <v>1</v>
      </c>
      <c r="B115" s="1">
        <v>49</v>
      </c>
      <c r="C115" s="1">
        <v>41</v>
      </c>
      <c r="D115" s="1">
        <v>232</v>
      </c>
      <c r="E115" s="1">
        <v>117</v>
      </c>
      <c r="F115" s="1">
        <v>2571</v>
      </c>
      <c r="G115" s="1">
        <v>2925</v>
      </c>
      <c r="H115" s="1">
        <v>156</v>
      </c>
      <c r="I115" s="1">
        <v>202</v>
      </c>
      <c r="J115" s="1">
        <v>9</v>
      </c>
      <c r="K115" s="1">
        <v>26</v>
      </c>
      <c r="L115" s="1">
        <v>81</v>
      </c>
      <c r="M115" s="1">
        <v>60</v>
      </c>
      <c r="N115" s="1">
        <v>42</v>
      </c>
      <c r="O115" s="1">
        <v>35</v>
      </c>
      <c r="P115" s="9">
        <f>SUM(B115+D115+F115+H115+J115+L115+N115)</f>
        <v>3140</v>
      </c>
      <c r="Q115" s="9">
        <f>SUM(C115+E115+G115+I115+K115+M115+O115)</f>
        <v>3406</v>
      </c>
    </row>
    <row r="116" spans="1:17" ht="12.75">
      <c r="A116" s="1" t="s">
        <v>59</v>
      </c>
      <c r="B116" s="34">
        <v>0</v>
      </c>
      <c r="C116" s="1">
        <v>0</v>
      </c>
      <c r="D116" s="1">
        <v>167</v>
      </c>
      <c r="E116" s="1">
        <v>71</v>
      </c>
      <c r="F116" s="1">
        <v>1933</v>
      </c>
      <c r="G116" s="1">
        <v>2095</v>
      </c>
      <c r="H116" s="1">
        <v>117</v>
      </c>
      <c r="I116" s="1">
        <v>149</v>
      </c>
      <c r="J116" s="1">
        <v>9</v>
      </c>
      <c r="K116" s="1">
        <v>26</v>
      </c>
      <c r="L116" s="1">
        <v>0</v>
      </c>
      <c r="M116" s="1">
        <v>0</v>
      </c>
      <c r="N116" s="1">
        <v>22</v>
      </c>
      <c r="O116" s="1">
        <v>20</v>
      </c>
      <c r="P116" s="9">
        <f>SUM(B116+D116+F116+H116+J116+L116+N116)</f>
        <v>2248</v>
      </c>
      <c r="Q116" s="9">
        <f aca="true" t="shared" si="17" ref="Q116:Q123">SUM(C116+E116+G116+I116+K116+M116+O116)</f>
        <v>2361</v>
      </c>
    </row>
    <row r="117" spans="1:17" ht="12.75">
      <c r="A117" s="1" t="s">
        <v>3</v>
      </c>
      <c r="B117" s="34">
        <v>30</v>
      </c>
      <c r="C117" s="1">
        <v>22</v>
      </c>
      <c r="D117" s="1">
        <v>220</v>
      </c>
      <c r="E117" s="1">
        <v>106</v>
      </c>
      <c r="F117" s="1">
        <v>2258</v>
      </c>
      <c r="G117" s="1">
        <v>2491</v>
      </c>
      <c r="H117" s="1">
        <v>119</v>
      </c>
      <c r="I117" s="1">
        <v>155</v>
      </c>
      <c r="J117" s="1">
        <v>9</v>
      </c>
      <c r="K117" s="1">
        <v>26</v>
      </c>
      <c r="L117" s="1">
        <v>0</v>
      </c>
      <c r="M117" s="1">
        <v>0</v>
      </c>
      <c r="N117" s="1">
        <v>28</v>
      </c>
      <c r="O117" s="1">
        <v>23</v>
      </c>
      <c r="P117" s="9">
        <f>SUM(B117+D117+F117+H117+J117+L117+N117)</f>
        <v>2664</v>
      </c>
      <c r="Q117" s="9">
        <f t="shared" si="17"/>
        <v>2823</v>
      </c>
    </row>
    <row r="118" spans="1:17" ht="12.75">
      <c r="A118" s="1" t="s">
        <v>59</v>
      </c>
      <c r="B118" s="34">
        <v>0</v>
      </c>
      <c r="C118" s="1">
        <v>0</v>
      </c>
      <c r="D118" s="1">
        <v>167</v>
      </c>
      <c r="E118" s="1">
        <v>71</v>
      </c>
      <c r="F118" s="1">
        <v>1929</v>
      </c>
      <c r="G118" s="1">
        <v>2063</v>
      </c>
      <c r="H118" s="1">
        <v>117</v>
      </c>
      <c r="I118" s="1">
        <v>149</v>
      </c>
      <c r="J118" s="1">
        <v>9</v>
      </c>
      <c r="K118" s="1">
        <v>26</v>
      </c>
      <c r="L118" s="1">
        <v>0</v>
      </c>
      <c r="M118" s="1">
        <v>0</v>
      </c>
      <c r="N118" s="1">
        <v>22</v>
      </c>
      <c r="O118" s="1">
        <v>20</v>
      </c>
      <c r="P118" s="9">
        <f>SUM(B118+D118+F118+H118+J118+L118+N118)</f>
        <v>2244</v>
      </c>
      <c r="Q118" s="9">
        <f t="shared" si="17"/>
        <v>2329</v>
      </c>
    </row>
    <row r="119" spans="1:17" ht="12.75">
      <c r="A119" s="1" t="s">
        <v>4</v>
      </c>
      <c r="B119" s="34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9">
        <f>SUM(B119+D119+F119+J119+L119+N119)</f>
        <v>0</v>
      </c>
      <c r="Q119" s="9">
        <f t="shared" si="17"/>
        <v>0</v>
      </c>
    </row>
    <row r="120" spans="1:17" ht="12.75">
      <c r="A120" s="1" t="s">
        <v>59</v>
      </c>
      <c r="B120" s="34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9">
        <f>SUM(B120+D120+F120+J120+L120+N120)</f>
        <v>0</v>
      </c>
      <c r="Q120" s="9">
        <f t="shared" si="17"/>
        <v>0</v>
      </c>
    </row>
    <row r="121" spans="1:17" ht="12.75">
      <c r="A121" s="1" t="s">
        <v>5</v>
      </c>
      <c r="B121" s="34">
        <v>19</v>
      </c>
      <c r="C121" s="1">
        <v>19</v>
      </c>
      <c r="D121" s="1">
        <v>12</v>
      </c>
      <c r="E121" s="1">
        <v>11</v>
      </c>
      <c r="F121" s="1">
        <v>313</v>
      </c>
      <c r="G121" s="1">
        <v>434</v>
      </c>
      <c r="H121" s="1">
        <v>37</v>
      </c>
      <c r="I121" s="1">
        <v>47</v>
      </c>
      <c r="J121" s="1">
        <v>0</v>
      </c>
      <c r="K121" s="1">
        <v>0</v>
      </c>
      <c r="L121" s="1">
        <v>81</v>
      </c>
      <c r="M121" s="1">
        <v>60</v>
      </c>
      <c r="N121" s="1">
        <v>14</v>
      </c>
      <c r="O121" s="1">
        <v>12</v>
      </c>
      <c r="P121" s="9">
        <f>SUM(B121+D121+F121+H121+J121+L121+N121)</f>
        <v>476</v>
      </c>
      <c r="Q121" s="9">
        <f t="shared" si="17"/>
        <v>583</v>
      </c>
    </row>
    <row r="122" spans="1:17" ht="12.75">
      <c r="A122" s="1" t="s">
        <v>59</v>
      </c>
      <c r="B122" s="34">
        <v>0</v>
      </c>
      <c r="C122" s="1">
        <v>0</v>
      </c>
      <c r="D122" s="1">
        <v>0</v>
      </c>
      <c r="E122" s="1">
        <v>0</v>
      </c>
      <c r="F122" s="1">
        <v>4</v>
      </c>
      <c r="G122" s="1">
        <v>32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9">
        <f>SUM(B122+D122+F122+J122+L122+N122)</f>
        <v>4</v>
      </c>
      <c r="Q122" s="9">
        <f t="shared" si="17"/>
        <v>32</v>
      </c>
    </row>
    <row r="123" spans="1:17" ht="12.75">
      <c r="A123" s="1" t="s">
        <v>6</v>
      </c>
      <c r="B123" s="34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9">
        <f>SUM(B123+D123+F123+J123+L123+N123)</f>
        <v>0</v>
      </c>
      <c r="Q123" s="9">
        <f t="shared" si="17"/>
        <v>0</v>
      </c>
    </row>
    <row r="127" spans="1:17" ht="12.75">
      <c r="A127" s="1" t="s">
        <v>0</v>
      </c>
      <c r="B127" s="118" t="s">
        <v>44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20"/>
    </row>
    <row r="128" spans="1:17" ht="21.75" customHeight="1">
      <c r="A128" s="3"/>
      <c r="B128" s="110" t="s">
        <v>7</v>
      </c>
      <c r="C128" s="106"/>
      <c r="D128" s="105" t="s">
        <v>8</v>
      </c>
      <c r="E128" s="106"/>
      <c r="F128" s="105" t="s">
        <v>46</v>
      </c>
      <c r="G128" s="106"/>
      <c r="H128" s="105" t="s">
        <v>50</v>
      </c>
      <c r="I128" s="106"/>
      <c r="J128" s="105" t="s">
        <v>55</v>
      </c>
      <c r="K128" s="106"/>
      <c r="L128" s="105" t="s">
        <v>9</v>
      </c>
      <c r="M128" s="106"/>
      <c r="N128" s="105" t="s">
        <v>10</v>
      </c>
      <c r="O128" s="106"/>
      <c r="P128" s="107" t="s">
        <v>11</v>
      </c>
      <c r="Q128" s="108"/>
    </row>
    <row r="129" spans="1:17" ht="33.75">
      <c r="A129" s="50"/>
      <c r="B129" s="52" t="s">
        <v>62</v>
      </c>
      <c r="C129" s="53" t="s">
        <v>63</v>
      </c>
      <c r="D129" s="52" t="s">
        <v>62</v>
      </c>
      <c r="E129" s="53" t="s">
        <v>63</v>
      </c>
      <c r="F129" s="52" t="s">
        <v>62</v>
      </c>
      <c r="G129" s="53" t="s">
        <v>63</v>
      </c>
      <c r="H129" s="52" t="s">
        <v>62</v>
      </c>
      <c r="I129" s="53" t="s">
        <v>63</v>
      </c>
      <c r="J129" s="52" t="s">
        <v>62</v>
      </c>
      <c r="K129" s="53" t="s">
        <v>63</v>
      </c>
      <c r="L129" s="52" t="s">
        <v>62</v>
      </c>
      <c r="M129" s="53" t="s">
        <v>63</v>
      </c>
      <c r="N129" s="52" t="s">
        <v>62</v>
      </c>
      <c r="O129" s="53" t="s">
        <v>63</v>
      </c>
      <c r="P129" s="52" t="s">
        <v>62</v>
      </c>
      <c r="Q129" s="53" t="s">
        <v>63</v>
      </c>
    </row>
    <row r="130" spans="1:17" ht="12.75">
      <c r="A130" s="1" t="s">
        <v>1</v>
      </c>
      <c r="B130" s="1">
        <v>25</v>
      </c>
      <c r="C130" s="1">
        <v>16</v>
      </c>
      <c r="D130" s="1">
        <v>70</v>
      </c>
      <c r="E130" s="1">
        <v>58</v>
      </c>
      <c r="F130" s="1">
        <v>2406</v>
      </c>
      <c r="G130" s="1">
        <v>3012</v>
      </c>
      <c r="H130" s="1">
        <v>230</v>
      </c>
      <c r="I130" s="1">
        <v>246</v>
      </c>
      <c r="J130" s="1">
        <v>25</v>
      </c>
      <c r="K130" s="1">
        <v>17</v>
      </c>
      <c r="L130" s="1">
        <v>20</v>
      </c>
      <c r="M130" s="1">
        <v>19</v>
      </c>
      <c r="N130" s="1">
        <v>31</v>
      </c>
      <c r="O130" s="1">
        <v>30</v>
      </c>
      <c r="P130" s="9">
        <f>SUM(B130+D130+F130+H130+J130+L130+N130)</f>
        <v>2807</v>
      </c>
      <c r="Q130" s="9">
        <f>SUM(C130+E130+G130+I130+K130+M130+O130)</f>
        <v>3398</v>
      </c>
    </row>
    <row r="131" spans="1:17" ht="12.75">
      <c r="A131" s="1" t="s">
        <v>59</v>
      </c>
      <c r="B131" s="34">
        <v>0</v>
      </c>
      <c r="C131" s="1">
        <v>0</v>
      </c>
      <c r="D131" s="1">
        <v>11</v>
      </c>
      <c r="E131" s="1">
        <v>8</v>
      </c>
      <c r="F131" s="1">
        <v>1676</v>
      </c>
      <c r="G131" s="1">
        <v>2059</v>
      </c>
      <c r="H131" s="1">
        <v>182</v>
      </c>
      <c r="I131" s="1">
        <v>185</v>
      </c>
      <c r="J131" s="1">
        <v>25</v>
      </c>
      <c r="K131" s="1">
        <v>16</v>
      </c>
      <c r="L131" s="1">
        <v>0</v>
      </c>
      <c r="M131" s="1">
        <v>0</v>
      </c>
      <c r="N131" s="1">
        <v>18</v>
      </c>
      <c r="O131" s="1">
        <v>21</v>
      </c>
      <c r="P131" s="9">
        <f>SUM(B131+D131+F131+H131+J131+L131+N131)</f>
        <v>1912</v>
      </c>
      <c r="Q131" s="9">
        <f aca="true" t="shared" si="18" ref="Q131:Q138">SUM(C131+E131+G131+I131+K131+M131+O131)</f>
        <v>2289</v>
      </c>
    </row>
    <row r="132" spans="1:17" ht="12.75">
      <c r="A132" s="1" t="s">
        <v>3</v>
      </c>
      <c r="B132" s="34">
        <v>15</v>
      </c>
      <c r="C132" s="1">
        <v>10</v>
      </c>
      <c r="D132" s="1">
        <v>69</v>
      </c>
      <c r="E132" s="1">
        <v>58</v>
      </c>
      <c r="F132" s="1">
        <v>2099</v>
      </c>
      <c r="G132" s="1">
        <v>2482</v>
      </c>
      <c r="H132" s="1">
        <v>186</v>
      </c>
      <c r="I132" s="1">
        <v>200</v>
      </c>
      <c r="J132" s="1">
        <v>25</v>
      </c>
      <c r="K132" s="1">
        <v>17</v>
      </c>
      <c r="L132" s="1">
        <v>0</v>
      </c>
      <c r="M132" s="1">
        <v>0</v>
      </c>
      <c r="N132" s="1">
        <v>20</v>
      </c>
      <c r="O132" s="1">
        <v>21</v>
      </c>
      <c r="P132" s="9">
        <f>SUM(B132+D132+F132+H132+J132+L132+N132)</f>
        <v>2414</v>
      </c>
      <c r="Q132" s="9">
        <f t="shared" si="18"/>
        <v>2788</v>
      </c>
    </row>
    <row r="133" spans="1:17" ht="12.75">
      <c r="A133" s="1" t="s">
        <v>59</v>
      </c>
      <c r="B133" s="34">
        <v>0</v>
      </c>
      <c r="C133" s="1">
        <v>0</v>
      </c>
      <c r="D133" s="1">
        <v>11</v>
      </c>
      <c r="E133" s="1">
        <v>8</v>
      </c>
      <c r="F133" s="1">
        <v>1646</v>
      </c>
      <c r="G133" s="1">
        <v>1972</v>
      </c>
      <c r="H133" s="1">
        <v>182</v>
      </c>
      <c r="I133" s="1">
        <v>184</v>
      </c>
      <c r="J133" s="1">
        <v>25</v>
      </c>
      <c r="K133" s="1">
        <v>16</v>
      </c>
      <c r="L133" s="1">
        <v>0</v>
      </c>
      <c r="M133" s="1">
        <v>0</v>
      </c>
      <c r="N133" s="1">
        <v>18</v>
      </c>
      <c r="O133" s="1">
        <v>21</v>
      </c>
      <c r="P133" s="9">
        <f>SUM(B133+D133+F133+H133+J133+L133+N133)</f>
        <v>1882</v>
      </c>
      <c r="Q133" s="9">
        <f t="shared" si="18"/>
        <v>2201</v>
      </c>
    </row>
    <row r="134" spans="1:17" ht="12.75">
      <c r="A134" s="1" t="s">
        <v>4</v>
      </c>
      <c r="B134" s="34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9">
        <f>SUM(B134+D134+F134+J134+L134+N134)</f>
        <v>0</v>
      </c>
      <c r="Q134" s="9">
        <f t="shared" si="18"/>
        <v>0</v>
      </c>
    </row>
    <row r="135" spans="1:17" ht="12.75">
      <c r="A135" s="1" t="s">
        <v>59</v>
      </c>
      <c r="B135" s="34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9">
        <f>SUM(B135+D135+F135+J135+L135+N135)</f>
        <v>0</v>
      </c>
      <c r="Q135" s="9">
        <f t="shared" si="18"/>
        <v>0</v>
      </c>
    </row>
    <row r="136" spans="1:17" ht="12.75">
      <c r="A136" s="1" t="s">
        <v>5</v>
      </c>
      <c r="B136" s="34">
        <v>10</v>
      </c>
      <c r="C136" s="1">
        <v>6</v>
      </c>
      <c r="D136" s="1">
        <v>1</v>
      </c>
      <c r="E136" s="1">
        <v>0</v>
      </c>
      <c r="F136" s="1">
        <v>307</v>
      </c>
      <c r="G136" s="1">
        <v>530</v>
      </c>
      <c r="H136" s="1">
        <v>44</v>
      </c>
      <c r="I136" s="1">
        <v>46</v>
      </c>
      <c r="J136" s="1">
        <v>0</v>
      </c>
      <c r="K136" s="1">
        <v>0</v>
      </c>
      <c r="L136" s="1">
        <v>20</v>
      </c>
      <c r="M136" s="1">
        <v>19</v>
      </c>
      <c r="N136" s="1">
        <v>11</v>
      </c>
      <c r="O136" s="1">
        <v>9</v>
      </c>
      <c r="P136" s="9">
        <f>SUM(B136+D136+F136+H136+J136+L136+N136)</f>
        <v>393</v>
      </c>
      <c r="Q136" s="9">
        <f t="shared" si="18"/>
        <v>610</v>
      </c>
    </row>
    <row r="137" spans="1:17" ht="12.75">
      <c r="A137" s="1" t="s">
        <v>59</v>
      </c>
      <c r="B137" s="34">
        <v>0</v>
      </c>
      <c r="C137" s="1">
        <v>0</v>
      </c>
      <c r="D137" s="1">
        <v>0</v>
      </c>
      <c r="E137" s="1">
        <v>0</v>
      </c>
      <c r="F137" s="1">
        <v>30</v>
      </c>
      <c r="G137" s="1">
        <v>87</v>
      </c>
      <c r="H137" s="1">
        <v>0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9">
        <f>SUM(B137+D137+F137+J137+L137+N137)</f>
        <v>30</v>
      </c>
      <c r="Q137" s="9">
        <f t="shared" si="18"/>
        <v>88</v>
      </c>
    </row>
    <row r="138" spans="1:17" ht="12.75">
      <c r="A138" s="1" t="s">
        <v>6</v>
      </c>
      <c r="B138" s="34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9">
        <f>SUM(B138+D138+F138+J138+L138+N138)</f>
        <v>0</v>
      </c>
      <c r="Q138" s="9">
        <f t="shared" si="18"/>
        <v>0</v>
      </c>
    </row>
    <row r="141" spans="1:19" ht="12.75">
      <c r="A141" s="111" t="s">
        <v>72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3"/>
    </row>
    <row r="142" spans="1:19" ht="22.5" customHeight="1">
      <c r="A142" s="3"/>
      <c r="B142" s="104" t="s">
        <v>41</v>
      </c>
      <c r="C142" s="104"/>
      <c r="D142" s="110" t="s">
        <v>7</v>
      </c>
      <c r="E142" s="106"/>
      <c r="F142" s="105" t="s">
        <v>8</v>
      </c>
      <c r="G142" s="106"/>
      <c r="H142" s="105" t="s">
        <v>46</v>
      </c>
      <c r="I142" s="106"/>
      <c r="J142" s="105" t="s">
        <v>50</v>
      </c>
      <c r="K142" s="106"/>
      <c r="L142" s="105" t="s">
        <v>47</v>
      </c>
      <c r="M142" s="106"/>
      <c r="N142" s="105" t="s">
        <v>9</v>
      </c>
      <c r="O142" s="106"/>
      <c r="P142" s="105" t="s">
        <v>10</v>
      </c>
      <c r="Q142" s="106"/>
      <c r="R142" s="107" t="s">
        <v>11</v>
      </c>
      <c r="S142" s="108"/>
    </row>
    <row r="143" spans="1:19" ht="33.75">
      <c r="A143" s="70"/>
      <c r="B143" s="53" t="s">
        <v>65</v>
      </c>
      <c r="C143" s="53" t="s">
        <v>66</v>
      </c>
      <c r="D143" s="52" t="s">
        <v>65</v>
      </c>
      <c r="E143" s="53" t="s">
        <v>66</v>
      </c>
      <c r="F143" s="52" t="s">
        <v>65</v>
      </c>
      <c r="G143" s="53" t="s">
        <v>66</v>
      </c>
      <c r="H143" s="52" t="s">
        <v>65</v>
      </c>
      <c r="I143" s="53" t="s">
        <v>66</v>
      </c>
      <c r="J143" s="52" t="s">
        <v>65</v>
      </c>
      <c r="K143" s="53" t="s">
        <v>66</v>
      </c>
      <c r="L143" s="52" t="s">
        <v>65</v>
      </c>
      <c r="M143" s="53" t="s">
        <v>66</v>
      </c>
      <c r="N143" s="52" t="s">
        <v>65</v>
      </c>
      <c r="O143" s="53" t="s">
        <v>66</v>
      </c>
      <c r="P143" s="52" t="s">
        <v>65</v>
      </c>
      <c r="Q143" s="53" t="s">
        <v>66</v>
      </c>
      <c r="R143" s="67" t="s">
        <v>65</v>
      </c>
      <c r="S143" s="68" t="s">
        <v>66</v>
      </c>
    </row>
    <row r="144" spans="1:19" ht="12.75">
      <c r="A144" s="1" t="s">
        <v>1</v>
      </c>
      <c r="B144" s="76">
        <v>16</v>
      </c>
      <c r="C144" s="76">
        <v>7</v>
      </c>
      <c r="D144" s="76">
        <v>13</v>
      </c>
      <c r="E144" s="76">
        <v>13</v>
      </c>
      <c r="F144" s="76">
        <v>47</v>
      </c>
      <c r="G144" s="76">
        <v>39</v>
      </c>
      <c r="H144" s="76">
        <v>2678</v>
      </c>
      <c r="I144" s="76">
        <v>3116</v>
      </c>
      <c r="J144" s="76">
        <v>251</v>
      </c>
      <c r="K144" s="76">
        <v>269</v>
      </c>
      <c r="L144" s="76">
        <f>SUM(L146,L148,L150,L152)</f>
        <v>0</v>
      </c>
      <c r="M144" s="76">
        <f>SUM(M146,M148,M150,M152)</f>
        <v>0</v>
      </c>
      <c r="N144" s="76">
        <v>21</v>
      </c>
      <c r="O144" s="76">
        <v>21</v>
      </c>
      <c r="P144" s="76">
        <v>40</v>
      </c>
      <c r="Q144" s="77">
        <v>35</v>
      </c>
      <c r="R144" s="75">
        <f>SUM(B144+D144+F144+H144+J144+L144+N144+P144)</f>
        <v>3066</v>
      </c>
      <c r="S144" s="75">
        <f>SUM(C144+E144+G144+I144+K144+M144+O144+Q144)</f>
        <v>3500</v>
      </c>
    </row>
    <row r="145" spans="1:19" ht="12.75">
      <c r="A145" s="1" t="s">
        <v>59</v>
      </c>
      <c r="B145" s="76">
        <v>15</v>
      </c>
      <c r="C145" s="76">
        <v>6</v>
      </c>
      <c r="D145" s="76">
        <f>SUM(D147,D149,D151)</f>
        <v>0</v>
      </c>
      <c r="E145" s="76">
        <v>0</v>
      </c>
      <c r="F145" s="76">
        <v>1</v>
      </c>
      <c r="G145" s="76">
        <v>1</v>
      </c>
      <c r="H145" s="76">
        <v>1659</v>
      </c>
      <c r="I145" s="76">
        <v>2174</v>
      </c>
      <c r="J145" s="76">
        <v>194</v>
      </c>
      <c r="K145" s="76">
        <v>176</v>
      </c>
      <c r="L145" s="76">
        <f>SUM(L147,L149,L151)</f>
        <v>0</v>
      </c>
      <c r="M145" s="76">
        <f>SUM(M147,M149,M151)</f>
        <v>0</v>
      </c>
      <c r="N145" s="76">
        <f>SUM(N147,N149,N151)</f>
        <v>0</v>
      </c>
      <c r="O145" s="76">
        <f>SUM(O147,O149,O151)</f>
        <v>0</v>
      </c>
      <c r="P145" s="76">
        <v>30</v>
      </c>
      <c r="Q145" s="77">
        <v>23</v>
      </c>
      <c r="R145" s="75">
        <f aca="true" t="shared" si="19" ref="R145:S152">SUM(B145+D145+F145+H145+J145+L145+N145+P145)</f>
        <v>1899</v>
      </c>
      <c r="S145" s="75">
        <f t="shared" si="19"/>
        <v>2380</v>
      </c>
    </row>
    <row r="146" spans="1:19" ht="12.75">
      <c r="A146" s="1" t="s">
        <v>3</v>
      </c>
      <c r="B146" s="76">
        <v>16</v>
      </c>
      <c r="C146" s="76">
        <v>7</v>
      </c>
      <c r="D146" s="77">
        <v>7</v>
      </c>
      <c r="E146" s="76">
        <v>7</v>
      </c>
      <c r="F146" s="76">
        <v>47</v>
      </c>
      <c r="G146" s="76">
        <v>39</v>
      </c>
      <c r="H146" s="76">
        <v>2221</v>
      </c>
      <c r="I146" s="76">
        <v>2582</v>
      </c>
      <c r="J146" s="76">
        <v>210</v>
      </c>
      <c r="K146" s="76">
        <v>186</v>
      </c>
      <c r="L146" s="76">
        <v>0</v>
      </c>
      <c r="M146" s="76">
        <v>0</v>
      </c>
      <c r="N146" s="76">
        <v>0</v>
      </c>
      <c r="O146" s="76">
        <v>0</v>
      </c>
      <c r="P146" s="76">
        <v>30</v>
      </c>
      <c r="Q146" s="76">
        <v>23</v>
      </c>
      <c r="R146" s="75">
        <f t="shared" si="19"/>
        <v>2531</v>
      </c>
      <c r="S146" s="75">
        <f t="shared" si="19"/>
        <v>2844</v>
      </c>
    </row>
    <row r="147" spans="1:19" ht="12.75">
      <c r="A147" s="1" t="s">
        <v>59</v>
      </c>
      <c r="B147" s="76">
        <v>15</v>
      </c>
      <c r="C147" s="76">
        <v>6</v>
      </c>
      <c r="D147" s="77">
        <v>0</v>
      </c>
      <c r="E147" s="76">
        <v>0</v>
      </c>
      <c r="F147" s="76">
        <v>1</v>
      </c>
      <c r="G147" s="76">
        <v>1</v>
      </c>
      <c r="H147" s="76">
        <v>1637</v>
      </c>
      <c r="I147" s="76">
        <v>2031</v>
      </c>
      <c r="J147" s="76">
        <v>194</v>
      </c>
      <c r="K147" s="76">
        <v>176</v>
      </c>
      <c r="L147" s="76">
        <v>0</v>
      </c>
      <c r="M147" s="76">
        <v>0</v>
      </c>
      <c r="N147" s="76">
        <v>0</v>
      </c>
      <c r="O147" s="76">
        <v>0</v>
      </c>
      <c r="P147" s="76">
        <v>30</v>
      </c>
      <c r="Q147" s="76">
        <v>23</v>
      </c>
      <c r="R147" s="75">
        <f t="shared" si="19"/>
        <v>1877</v>
      </c>
      <c r="S147" s="75">
        <f t="shared" si="19"/>
        <v>2237</v>
      </c>
    </row>
    <row r="148" spans="1:19" ht="12.75">
      <c r="A148" s="1" t="s">
        <v>4</v>
      </c>
      <c r="B148" s="76">
        <v>0</v>
      </c>
      <c r="C148" s="76">
        <v>0</v>
      </c>
      <c r="D148" s="77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5">
        <f t="shared" si="19"/>
        <v>0</v>
      </c>
      <c r="S148" s="75">
        <f t="shared" si="19"/>
        <v>0</v>
      </c>
    </row>
    <row r="149" spans="1:19" ht="12.75">
      <c r="A149" s="1" t="s">
        <v>59</v>
      </c>
      <c r="B149" s="76">
        <v>0</v>
      </c>
      <c r="C149" s="76">
        <v>0</v>
      </c>
      <c r="D149" s="77">
        <v>0</v>
      </c>
      <c r="E149" s="76">
        <v>0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5">
        <f t="shared" si="19"/>
        <v>0</v>
      </c>
      <c r="S149" s="75">
        <f t="shared" si="19"/>
        <v>0</v>
      </c>
    </row>
    <row r="150" spans="1:19" ht="12.75">
      <c r="A150" s="1" t="s">
        <v>5</v>
      </c>
      <c r="B150" s="76">
        <v>0</v>
      </c>
      <c r="C150" s="76">
        <v>0</v>
      </c>
      <c r="D150" s="77">
        <v>6</v>
      </c>
      <c r="E150" s="76">
        <v>6</v>
      </c>
      <c r="F150" s="76">
        <v>0</v>
      </c>
      <c r="G150" s="76">
        <v>0</v>
      </c>
      <c r="H150" s="76">
        <v>457</v>
      </c>
      <c r="I150" s="76">
        <v>534</v>
      </c>
      <c r="J150" s="76">
        <v>41</v>
      </c>
      <c r="K150" s="76">
        <v>83</v>
      </c>
      <c r="L150" s="76">
        <v>0</v>
      </c>
      <c r="M150" s="76">
        <v>0</v>
      </c>
      <c r="N150" s="76">
        <v>21</v>
      </c>
      <c r="O150" s="76">
        <v>21</v>
      </c>
      <c r="P150" s="76">
        <v>10</v>
      </c>
      <c r="Q150" s="76">
        <v>12</v>
      </c>
      <c r="R150" s="75">
        <f t="shared" si="19"/>
        <v>535</v>
      </c>
      <c r="S150" s="75">
        <f t="shared" si="19"/>
        <v>656</v>
      </c>
    </row>
    <row r="151" spans="1:19" ht="12.75">
      <c r="A151" s="1" t="s">
        <v>59</v>
      </c>
      <c r="B151" s="76">
        <v>0</v>
      </c>
      <c r="C151" s="76">
        <v>0</v>
      </c>
      <c r="D151" s="77">
        <v>0</v>
      </c>
      <c r="E151" s="76">
        <v>0</v>
      </c>
      <c r="F151" s="76">
        <v>0</v>
      </c>
      <c r="G151" s="76">
        <v>0</v>
      </c>
      <c r="H151" s="76">
        <v>22</v>
      </c>
      <c r="I151" s="76">
        <v>143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5">
        <f t="shared" si="19"/>
        <v>22</v>
      </c>
      <c r="S151" s="75">
        <f t="shared" si="19"/>
        <v>143</v>
      </c>
    </row>
    <row r="152" spans="1:19" ht="12.75">
      <c r="A152" s="1" t="s">
        <v>6</v>
      </c>
      <c r="B152" s="76">
        <v>0</v>
      </c>
      <c r="C152" s="76">
        <v>0</v>
      </c>
      <c r="D152" s="77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5">
        <f t="shared" si="19"/>
        <v>0</v>
      </c>
      <c r="S152" s="75">
        <f t="shared" si="19"/>
        <v>0</v>
      </c>
    </row>
    <row r="155" spans="1:19" ht="12.75">
      <c r="A155" s="111" t="s">
        <v>72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3"/>
    </row>
    <row r="156" spans="1:19" ht="30" customHeight="1">
      <c r="A156" s="3"/>
      <c r="B156" s="104" t="s">
        <v>41</v>
      </c>
      <c r="C156" s="104"/>
      <c r="D156" s="110" t="s">
        <v>7</v>
      </c>
      <c r="E156" s="106"/>
      <c r="F156" s="105" t="s">
        <v>8</v>
      </c>
      <c r="G156" s="106"/>
      <c r="H156" s="105" t="s">
        <v>46</v>
      </c>
      <c r="I156" s="106"/>
      <c r="J156" s="105" t="s">
        <v>50</v>
      </c>
      <c r="K156" s="106"/>
      <c r="L156" s="105" t="s">
        <v>47</v>
      </c>
      <c r="M156" s="106"/>
      <c r="N156" s="105" t="s">
        <v>9</v>
      </c>
      <c r="O156" s="106"/>
      <c r="P156" s="105" t="s">
        <v>10</v>
      </c>
      <c r="Q156" s="106"/>
      <c r="R156" s="107" t="s">
        <v>11</v>
      </c>
      <c r="S156" s="108"/>
    </row>
    <row r="157" spans="1:19" ht="33.75">
      <c r="A157" s="70"/>
      <c r="B157" s="53" t="s">
        <v>76</v>
      </c>
      <c r="C157" s="53" t="s">
        <v>77</v>
      </c>
      <c r="D157" s="52" t="s">
        <v>76</v>
      </c>
      <c r="E157" s="53" t="s">
        <v>77</v>
      </c>
      <c r="F157" s="52" t="s">
        <v>76</v>
      </c>
      <c r="G157" s="53" t="s">
        <v>77</v>
      </c>
      <c r="H157" s="52" t="s">
        <v>76</v>
      </c>
      <c r="I157" s="53" t="s">
        <v>77</v>
      </c>
      <c r="J157" s="52" t="s">
        <v>76</v>
      </c>
      <c r="K157" s="53" t="s">
        <v>77</v>
      </c>
      <c r="L157" s="52" t="s">
        <v>76</v>
      </c>
      <c r="M157" s="53" t="s">
        <v>77</v>
      </c>
      <c r="N157" s="52" t="s">
        <v>76</v>
      </c>
      <c r="O157" s="53" t="s">
        <v>77</v>
      </c>
      <c r="P157" s="52" t="s">
        <v>76</v>
      </c>
      <c r="Q157" s="53" t="s">
        <v>77</v>
      </c>
      <c r="R157" s="67" t="s">
        <v>76</v>
      </c>
      <c r="S157" s="68" t="s">
        <v>77</v>
      </c>
    </row>
    <row r="158" spans="1:19" ht="12.75">
      <c r="A158" s="1" t="s">
        <v>1</v>
      </c>
      <c r="B158" s="76">
        <v>9</v>
      </c>
      <c r="C158" s="76">
        <v>3</v>
      </c>
      <c r="D158" s="76">
        <v>13</v>
      </c>
      <c r="E158" s="76">
        <v>10</v>
      </c>
      <c r="F158" s="76">
        <v>27</v>
      </c>
      <c r="G158" s="76">
        <v>24</v>
      </c>
      <c r="H158" s="76">
        <v>2657</v>
      </c>
      <c r="I158" s="76">
        <v>2890</v>
      </c>
      <c r="J158" s="76">
        <v>260</v>
      </c>
      <c r="K158" s="76">
        <v>286</v>
      </c>
      <c r="L158" s="76">
        <v>0</v>
      </c>
      <c r="M158" s="76">
        <v>0</v>
      </c>
      <c r="N158" s="76">
        <v>17</v>
      </c>
      <c r="O158" s="76">
        <v>17</v>
      </c>
      <c r="P158" s="76">
        <v>30</v>
      </c>
      <c r="Q158" s="77">
        <v>35</v>
      </c>
      <c r="R158" s="75">
        <f>SUM(B158+D158+F158+H158+J158+L158+N158+P158)</f>
        <v>3013</v>
      </c>
      <c r="S158" s="75">
        <f>SUM(C158+E158+G158+I158+K158+M158+O158+Q158)</f>
        <v>3265</v>
      </c>
    </row>
    <row r="159" spans="1:19" ht="12.75">
      <c r="A159" s="1" t="s">
        <v>59</v>
      </c>
      <c r="B159" s="76">
        <v>8</v>
      </c>
      <c r="C159" s="76">
        <v>1</v>
      </c>
      <c r="D159" s="76">
        <v>0</v>
      </c>
      <c r="E159" s="76">
        <v>0</v>
      </c>
      <c r="F159" s="76">
        <v>1</v>
      </c>
      <c r="G159" s="76">
        <v>1</v>
      </c>
      <c r="H159" s="76">
        <v>1774</v>
      </c>
      <c r="I159" s="76">
        <v>1938</v>
      </c>
      <c r="J159" s="76">
        <v>203</v>
      </c>
      <c r="K159" s="76">
        <v>216</v>
      </c>
      <c r="L159" s="76">
        <v>0</v>
      </c>
      <c r="M159" s="76">
        <v>0</v>
      </c>
      <c r="N159" s="76">
        <v>0</v>
      </c>
      <c r="O159" s="76">
        <v>0</v>
      </c>
      <c r="P159" s="76">
        <v>21</v>
      </c>
      <c r="Q159" s="77">
        <v>26</v>
      </c>
      <c r="R159" s="75">
        <f aca="true" t="shared" si="20" ref="R159:R166">SUM(B159+D159+F159+H159+J159+L159+N159+P159)</f>
        <v>2007</v>
      </c>
      <c r="S159" s="75">
        <f aca="true" t="shared" si="21" ref="S159:S166">SUM(C159+E159+G159+I159+K159+M159+O159+Q159)</f>
        <v>2182</v>
      </c>
    </row>
    <row r="160" spans="1:19" ht="12.75">
      <c r="A160" s="1" t="s">
        <v>3</v>
      </c>
      <c r="B160" s="76">
        <v>9</v>
      </c>
      <c r="C160" s="76">
        <v>3</v>
      </c>
      <c r="D160" s="76">
        <v>6</v>
      </c>
      <c r="E160" s="76">
        <v>5</v>
      </c>
      <c r="F160" s="76">
        <v>27</v>
      </c>
      <c r="G160" s="76">
        <v>24</v>
      </c>
      <c r="H160" s="76">
        <v>2227</v>
      </c>
      <c r="I160" s="76">
        <v>2385</v>
      </c>
      <c r="J160" s="76">
        <v>218</v>
      </c>
      <c r="K160" s="76">
        <v>223</v>
      </c>
      <c r="L160" s="76">
        <v>0</v>
      </c>
      <c r="M160" s="76">
        <v>0</v>
      </c>
      <c r="N160" s="76">
        <v>0</v>
      </c>
      <c r="O160" s="76">
        <v>0</v>
      </c>
      <c r="P160" s="76">
        <v>22</v>
      </c>
      <c r="Q160" s="77">
        <v>26</v>
      </c>
      <c r="R160" s="75">
        <f t="shared" si="20"/>
        <v>2509</v>
      </c>
      <c r="S160" s="75">
        <f t="shared" si="21"/>
        <v>2666</v>
      </c>
    </row>
    <row r="161" spans="1:19" ht="12.75">
      <c r="A161" s="1" t="s">
        <v>59</v>
      </c>
      <c r="B161" s="76">
        <v>8</v>
      </c>
      <c r="C161" s="76">
        <v>1</v>
      </c>
      <c r="D161" s="76">
        <v>0</v>
      </c>
      <c r="E161" s="76">
        <v>0</v>
      </c>
      <c r="F161" s="76">
        <v>1</v>
      </c>
      <c r="G161" s="76">
        <v>1</v>
      </c>
      <c r="H161" s="76">
        <v>1649</v>
      </c>
      <c r="I161" s="76">
        <v>1762</v>
      </c>
      <c r="J161" s="76">
        <v>197</v>
      </c>
      <c r="K161" s="76">
        <v>191</v>
      </c>
      <c r="L161" s="76">
        <v>0</v>
      </c>
      <c r="M161" s="76">
        <v>0</v>
      </c>
      <c r="N161" s="76">
        <v>0</v>
      </c>
      <c r="O161" s="76">
        <v>0</v>
      </c>
      <c r="P161" s="76">
        <v>21</v>
      </c>
      <c r="Q161" s="77">
        <v>26</v>
      </c>
      <c r="R161" s="75">
        <f t="shared" si="20"/>
        <v>1876</v>
      </c>
      <c r="S161" s="75">
        <f t="shared" si="21"/>
        <v>1981</v>
      </c>
    </row>
    <row r="162" spans="1:19" ht="12.75">
      <c r="A162" s="1" t="s">
        <v>4</v>
      </c>
      <c r="B162" s="76">
        <v>0</v>
      </c>
      <c r="C162" s="76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7">
        <v>0</v>
      </c>
      <c r="R162" s="75">
        <f t="shared" si="20"/>
        <v>0</v>
      </c>
      <c r="S162" s="75">
        <f t="shared" si="21"/>
        <v>0</v>
      </c>
    </row>
    <row r="163" spans="1:19" ht="12.75">
      <c r="A163" s="1" t="s">
        <v>59</v>
      </c>
      <c r="B163" s="76">
        <v>0</v>
      </c>
      <c r="C163" s="76">
        <v>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7">
        <v>0</v>
      </c>
      <c r="R163" s="75">
        <f t="shared" si="20"/>
        <v>0</v>
      </c>
      <c r="S163" s="75">
        <f t="shared" si="21"/>
        <v>0</v>
      </c>
    </row>
    <row r="164" spans="1:19" ht="12.75">
      <c r="A164" s="1" t="s">
        <v>5</v>
      </c>
      <c r="B164" s="76">
        <v>0</v>
      </c>
      <c r="C164" s="76">
        <v>0</v>
      </c>
      <c r="D164" s="76">
        <v>7</v>
      </c>
      <c r="E164" s="76">
        <v>5</v>
      </c>
      <c r="F164" s="76">
        <v>0</v>
      </c>
      <c r="G164" s="76">
        <v>0</v>
      </c>
      <c r="H164" s="76">
        <v>430</v>
      </c>
      <c r="I164" s="76">
        <v>505</v>
      </c>
      <c r="J164" s="76">
        <v>42</v>
      </c>
      <c r="K164" s="76">
        <v>63</v>
      </c>
      <c r="L164" s="76">
        <v>0</v>
      </c>
      <c r="M164" s="76">
        <v>0</v>
      </c>
      <c r="N164" s="76">
        <v>17</v>
      </c>
      <c r="O164" s="76">
        <v>17</v>
      </c>
      <c r="P164" s="76">
        <v>8</v>
      </c>
      <c r="Q164" s="77">
        <v>9</v>
      </c>
      <c r="R164" s="75">
        <f t="shared" si="20"/>
        <v>504</v>
      </c>
      <c r="S164" s="75">
        <f t="shared" si="21"/>
        <v>599</v>
      </c>
    </row>
    <row r="165" spans="1:19" ht="12.75">
      <c r="A165" s="1" t="s">
        <v>59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125</v>
      </c>
      <c r="I165" s="76">
        <v>176</v>
      </c>
      <c r="J165" s="76">
        <v>6</v>
      </c>
      <c r="K165" s="76">
        <v>25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20"/>
        <v>131</v>
      </c>
      <c r="S165" s="75">
        <f t="shared" si="21"/>
        <v>201</v>
      </c>
    </row>
    <row r="166" spans="1:19" ht="12.75">
      <c r="A166" s="1" t="s">
        <v>6</v>
      </c>
      <c r="B166" s="76">
        <v>0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7">
        <v>0</v>
      </c>
      <c r="R166" s="75">
        <f t="shared" si="20"/>
        <v>0</v>
      </c>
      <c r="S166" s="75">
        <f t="shared" si="21"/>
        <v>0</v>
      </c>
    </row>
    <row r="169" spans="1:19" ht="12.75">
      <c r="A169" s="111" t="s">
        <v>72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3"/>
    </row>
    <row r="170" spans="1:19" ht="19.5" customHeight="1">
      <c r="A170" s="3"/>
      <c r="B170" s="104" t="s">
        <v>85</v>
      </c>
      <c r="C170" s="104"/>
      <c r="D170" s="110" t="s">
        <v>7</v>
      </c>
      <c r="E170" s="106"/>
      <c r="F170" s="105" t="s">
        <v>8</v>
      </c>
      <c r="G170" s="106"/>
      <c r="H170" s="105" t="s">
        <v>46</v>
      </c>
      <c r="I170" s="106"/>
      <c r="J170" s="105" t="s">
        <v>50</v>
      </c>
      <c r="K170" s="106"/>
      <c r="L170" s="105" t="s">
        <v>47</v>
      </c>
      <c r="M170" s="106"/>
      <c r="N170" s="105" t="s">
        <v>9</v>
      </c>
      <c r="O170" s="106"/>
      <c r="P170" s="105" t="s">
        <v>10</v>
      </c>
      <c r="Q170" s="106"/>
      <c r="R170" s="107" t="s">
        <v>11</v>
      </c>
      <c r="S170" s="108"/>
    </row>
    <row r="171" spans="1:19" ht="33.75">
      <c r="A171" s="70"/>
      <c r="B171" s="53" t="s">
        <v>78</v>
      </c>
      <c r="C171" s="53" t="s">
        <v>79</v>
      </c>
      <c r="D171" s="53" t="s">
        <v>78</v>
      </c>
      <c r="E171" s="53" t="s">
        <v>79</v>
      </c>
      <c r="F171" s="53" t="s">
        <v>78</v>
      </c>
      <c r="G171" s="53" t="s">
        <v>79</v>
      </c>
      <c r="H171" s="53" t="s">
        <v>78</v>
      </c>
      <c r="I171" s="53" t="s">
        <v>79</v>
      </c>
      <c r="J171" s="53" t="s">
        <v>78</v>
      </c>
      <c r="K171" s="53" t="s">
        <v>79</v>
      </c>
      <c r="L171" s="53" t="s">
        <v>78</v>
      </c>
      <c r="M171" s="53" t="s">
        <v>79</v>
      </c>
      <c r="N171" s="53" t="s">
        <v>78</v>
      </c>
      <c r="O171" s="53" t="s">
        <v>79</v>
      </c>
      <c r="P171" s="53" t="s">
        <v>78</v>
      </c>
      <c r="Q171" s="53" t="s">
        <v>79</v>
      </c>
      <c r="R171" s="68" t="s">
        <v>78</v>
      </c>
      <c r="S171" s="68" t="s">
        <v>79</v>
      </c>
    </row>
    <row r="172" spans="1:19" ht="12.75">
      <c r="A172" s="1" t="s">
        <v>1</v>
      </c>
      <c r="B172" s="76">
        <v>3</v>
      </c>
      <c r="C172" s="76">
        <v>3</v>
      </c>
      <c r="D172" s="76">
        <v>4</v>
      </c>
      <c r="E172" s="76">
        <v>2</v>
      </c>
      <c r="F172" s="76">
        <v>20</v>
      </c>
      <c r="G172" s="76">
        <v>19</v>
      </c>
      <c r="H172" s="76">
        <v>2534</v>
      </c>
      <c r="I172" s="76">
        <v>2743</v>
      </c>
      <c r="J172" s="76">
        <v>274</v>
      </c>
      <c r="K172" s="76">
        <v>309</v>
      </c>
      <c r="L172" s="76">
        <v>0</v>
      </c>
      <c r="M172" s="76">
        <v>0</v>
      </c>
      <c r="N172" s="76">
        <v>17</v>
      </c>
      <c r="O172" s="76">
        <v>0</v>
      </c>
      <c r="P172" s="76">
        <v>33</v>
      </c>
      <c r="Q172" s="77">
        <v>35</v>
      </c>
      <c r="R172" s="75">
        <f>SUM(B172+D172+F172+H172+J172+L172+N172+P172)</f>
        <v>2885</v>
      </c>
      <c r="S172" s="75">
        <f>SUM(C172+E172+G172+I172+K172+M172+O172+Q172)</f>
        <v>3111</v>
      </c>
    </row>
    <row r="173" spans="1:19" ht="12.75">
      <c r="A173" s="1" t="s">
        <v>59</v>
      </c>
      <c r="B173" s="76">
        <v>0</v>
      </c>
      <c r="C173" s="76">
        <v>0</v>
      </c>
      <c r="D173" s="76">
        <v>0</v>
      </c>
      <c r="E173" s="76">
        <v>0</v>
      </c>
      <c r="F173" s="76">
        <v>1</v>
      </c>
      <c r="G173" s="76">
        <v>0</v>
      </c>
      <c r="H173" s="76">
        <v>1600</v>
      </c>
      <c r="I173" s="76">
        <v>1805</v>
      </c>
      <c r="J173" s="76">
        <v>224</v>
      </c>
      <c r="K173" s="76">
        <v>240</v>
      </c>
      <c r="L173" s="76">
        <v>0</v>
      </c>
      <c r="M173" s="76">
        <v>0</v>
      </c>
      <c r="N173" s="76">
        <v>0</v>
      </c>
      <c r="O173" s="76">
        <v>0</v>
      </c>
      <c r="P173" s="76">
        <v>23</v>
      </c>
      <c r="Q173" s="77">
        <v>23</v>
      </c>
      <c r="R173" s="75">
        <f aca="true" t="shared" si="22" ref="R173:S180">SUM(B173+D173+F173+H173+J173+L173+N173+P173)</f>
        <v>1848</v>
      </c>
      <c r="S173" s="75">
        <f t="shared" si="22"/>
        <v>2068</v>
      </c>
    </row>
    <row r="174" spans="1:19" ht="12.75">
      <c r="A174" s="1" t="s">
        <v>3</v>
      </c>
      <c r="B174" s="76">
        <v>3</v>
      </c>
      <c r="C174" s="76">
        <v>3</v>
      </c>
      <c r="D174" s="76">
        <v>3</v>
      </c>
      <c r="E174" s="76">
        <v>2</v>
      </c>
      <c r="F174" s="76">
        <v>20</v>
      </c>
      <c r="G174" s="76">
        <v>19</v>
      </c>
      <c r="H174" s="76">
        <v>2083</v>
      </c>
      <c r="I174" s="76">
        <v>2238</v>
      </c>
      <c r="J174" s="76">
        <v>217</v>
      </c>
      <c r="K174" s="76">
        <v>214</v>
      </c>
      <c r="L174" s="76">
        <v>0</v>
      </c>
      <c r="M174" s="76">
        <v>0</v>
      </c>
      <c r="N174" s="76">
        <v>0</v>
      </c>
      <c r="O174" s="76">
        <v>0</v>
      </c>
      <c r="P174" s="76">
        <v>23</v>
      </c>
      <c r="Q174" s="77">
        <v>23</v>
      </c>
      <c r="R174" s="75">
        <f t="shared" si="22"/>
        <v>2349</v>
      </c>
      <c r="S174" s="75">
        <f t="shared" si="22"/>
        <v>2499</v>
      </c>
    </row>
    <row r="175" spans="1:19" ht="12.75">
      <c r="A175" s="1" t="s">
        <v>59</v>
      </c>
      <c r="B175" s="76">
        <v>0</v>
      </c>
      <c r="C175" s="76">
        <v>0</v>
      </c>
      <c r="D175" s="76">
        <v>0</v>
      </c>
      <c r="E175" s="76">
        <v>0</v>
      </c>
      <c r="F175" s="76">
        <v>1</v>
      </c>
      <c r="G175" s="76">
        <v>0</v>
      </c>
      <c r="H175" s="76">
        <v>1449</v>
      </c>
      <c r="I175" s="76">
        <v>1602</v>
      </c>
      <c r="J175" s="76">
        <v>194</v>
      </c>
      <c r="K175" s="76">
        <v>168</v>
      </c>
      <c r="L175" s="76">
        <v>0</v>
      </c>
      <c r="M175" s="76">
        <v>0</v>
      </c>
      <c r="N175" s="76">
        <v>0</v>
      </c>
      <c r="O175" s="76">
        <v>0</v>
      </c>
      <c r="P175" s="76">
        <v>23</v>
      </c>
      <c r="Q175" s="77">
        <v>23</v>
      </c>
      <c r="R175" s="75">
        <f t="shared" si="22"/>
        <v>1667</v>
      </c>
      <c r="S175" s="75">
        <f t="shared" si="22"/>
        <v>1793</v>
      </c>
    </row>
    <row r="176" spans="1:19" ht="12.75">
      <c r="A176" s="1" t="s">
        <v>4</v>
      </c>
      <c r="B176" s="76">
        <v>0</v>
      </c>
      <c r="C176" s="76">
        <v>0</v>
      </c>
      <c r="D176" s="76">
        <v>0</v>
      </c>
      <c r="E176" s="76">
        <v>0</v>
      </c>
      <c r="F176" s="76">
        <v>0</v>
      </c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7">
        <v>0</v>
      </c>
      <c r="R176" s="75">
        <f t="shared" si="22"/>
        <v>0</v>
      </c>
      <c r="S176" s="75">
        <f t="shared" si="22"/>
        <v>0</v>
      </c>
    </row>
    <row r="177" spans="1:19" ht="12.75">
      <c r="A177" s="1" t="s">
        <v>59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7">
        <v>0</v>
      </c>
      <c r="R177" s="75">
        <f t="shared" si="22"/>
        <v>0</v>
      </c>
      <c r="S177" s="75">
        <f t="shared" si="22"/>
        <v>0</v>
      </c>
    </row>
    <row r="178" spans="1:19" ht="12.75">
      <c r="A178" s="1" t="s">
        <v>5</v>
      </c>
      <c r="B178" s="76">
        <v>0</v>
      </c>
      <c r="C178" s="76">
        <v>0</v>
      </c>
      <c r="D178" s="76">
        <v>1</v>
      </c>
      <c r="E178" s="76">
        <v>0</v>
      </c>
      <c r="F178" s="76">
        <v>0</v>
      </c>
      <c r="G178" s="76">
        <v>0</v>
      </c>
      <c r="H178" s="76">
        <v>451</v>
      </c>
      <c r="I178" s="76">
        <v>505</v>
      </c>
      <c r="J178" s="76">
        <v>57</v>
      </c>
      <c r="K178" s="76">
        <v>95</v>
      </c>
      <c r="L178" s="76">
        <v>0</v>
      </c>
      <c r="M178" s="76">
        <v>0</v>
      </c>
      <c r="N178" s="76">
        <v>17</v>
      </c>
      <c r="O178" s="76">
        <v>0</v>
      </c>
      <c r="P178" s="76">
        <v>10</v>
      </c>
      <c r="Q178" s="77">
        <v>12</v>
      </c>
      <c r="R178" s="75">
        <f t="shared" si="22"/>
        <v>536</v>
      </c>
      <c r="S178" s="75">
        <f t="shared" si="22"/>
        <v>612</v>
      </c>
    </row>
    <row r="179" spans="1:19" ht="12.75">
      <c r="A179" s="1" t="s">
        <v>59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151</v>
      </c>
      <c r="I179" s="76">
        <v>203</v>
      </c>
      <c r="J179" s="76">
        <v>30</v>
      </c>
      <c r="K179" s="76">
        <v>72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7">
        <v>0</v>
      </c>
      <c r="R179" s="75">
        <f t="shared" si="22"/>
        <v>181</v>
      </c>
      <c r="S179" s="75">
        <f t="shared" si="22"/>
        <v>275</v>
      </c>
    </row>
    <row r="180" spans="1:19" ht="12.75">
      <c r="A180" s="1" t="s">
        <v>6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5">
        <f t="shared" si="22"/>
        <v>0</v>
      </c>
      <c r="S180" s="75">
        <f t="shared" si="22"/>
        <v>0</v>
      </c>
    </row>
    <row r="183" spans="1:19" ht="12.75">
      <c r="A183" s="111" t="s">
        <v>72</v>
      </c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3"/>
    </row>
    <row r="184" spans="1:19" ht="27" customHeight="1">
      <c r="A184" s="3"/>
      <c r="B184" s="104" t="s">
        <v>85</v>
      </c>
      <c r="C184" s="104"/>
      <c r="D184" s="110" t="s">
        <v>7</v>
      </c>
      <c r="E184" s="106"/>
      <c r="F184" s="105" t="s">
        <v>8</v>
      </c>
      <c r="G184" s="106"/>
      <c r="H184" s="105" t="s">
        <v>46</v>
      </c>
      <c r="I184" s="106"/>
      <c r="J184" s="105" t="s">
        <v>50</v>
      </c>
      <c r="K184" s="106"/>
      <c r="L184" s="105" t="s">
        <v>47</v>
      </c>
      <c r="M184" s="106"/>
      <c r="N184" s="105" t="s">
        <v>9</v>
      </c>
      <c r="O184" s="106"/>
      <c r="P184" s="105" t="s">
        <v>10</v>
      </c>
      <c r="Q184" s="106"/>
      <c r="R184" s="107" t="s">
        <v>11</v>
      </c>
      <c r="S184" s="108"/>
    </row>
    <row r="185" spans="1:19" ht="33.75">
      <c r="A185" s="70"/>
      <c r="B185" s="53" t="s">
        <v>80</v>
      </c>
      <c r="C185" s="53" t="s">
        <v>81</v>
      </c>
      <c r="D185" s="53" t="s">
        <v>80</v>
      </c>
      <c r="E185" s="53" t="s">
        <v>81</v>
      </c>
      <c r="F185" s="53" t="s">
        <v>80</v>
      </c>
      <c r="G185" s="53" t="s">
        <v>81</v>
      </c>
      <c r="H185" s="53" t="s">
        <v>80</v>
      </c>
      <c r="I185" s="53" t="s">
        <v>81</v>
      </c>
      <c r="J185" s="53" t="s">
        <v>80</v>
      </c>
      <c r="K185" s="53" t="s">
        <v>81</v>
      </c>
      <c r="L185" s="53" t="s">
        <v>80</v>
      </c>
      <c r="M185" s="53" t="s">
        <v>81</v>
      </c>
      <c r="N185" s="53" t="s">
        <v>80</v>
      </c>
      <c r="O185" s="53" t="s">
        <v>81</v>
      </c>
      <c r="P185" s="53" t="s">
        <v>80</v>
      </c>
      <c r="Q185" s="53" t="s">
        <v>81</v>
      </c>
      <c r="R185" s="68" t="s">
        <v>80</v>
      </c>
      <c r="S185" s="68" t="s">
        <v>81</v>
      </c>
    </row>
    <row r="186" spans="1:19" ht="12.75">
      <c r="A186" s="1" t="s">
        <v>1</v>
      </c>
      <c r="B186" s="76">
        <v>2</v>
      </c>
      <c r="C186" s="76">
        <v>1</v>
      </c>
      <c r="D186" s="76">
        <v>6</v>
      </c>
      <c r="E186" s="76">
        <v>5</v>
      </c>
      <c r="F186" s="76">
        <v>16</v>
      </c>
      <c r="G186" s="76">
        <v>13</v>
      </c>
      <c r="H186" s="76">
        <v>2395</v>
      </c>
      <c r="I186" s="76">
        <v>2618</v>
      </c>
      <c r="J186" s="76">
        <v>324</v>
      </c>
      <c r="K186" s="76">
        <v>345</v>
      </c>
      <c r="L186" s="76">
        <v>0</v>
      </c>
      <c r="M186" s="76">
        <v>0</v>
      </c>
      <c r="N186" s="76">
        <v>17</v>
      </c>
      <c r="O186" s="76">
        <v>20</v>
      </c>
      <c r="P186" s="76">
        <v>25</v>
      </c>
      <c r="Q186" s="77">
        <v>33</v>
      </c>
      <c r="R186" s="75">
        <f>SUM(B186+D186+F186+H186+J186+L186+N186+P186)</f>
        <v>2785</v>
      </c>
      <c r="S186" s="75">
        <f>SUM(C186+E186+G186+I186+K186+M186+O186+Q186)</f>
        <v>3035</v>
      </c>
    </row>
    <row r="187" spans="1:19" ht="12.75">
      <c r="A187" s="1" t="s">
        <v>59</v>
      </c>
      <c r="B187" s="76">
        <v>0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  <c r="H187" s="76">
        <v>1442</v>
      </c>
      <c r="I187" s="76">
        <v>1662</v>
      </c>
      <c r="J187" s="76">
        <v>250</v>
      </c>
      <c r="K187" s="76">
        <v>270</v>
      </c>
      <c r="L187" s="76">
        <v>0</v>
      </c>
      <c r="M187" s="76">
        <v>0</v>
      </c>
      <c r="N187" s="76">
        <v>0</v>
      </c>
      <c r="O187" s="76">
        <v>0</v>
      </c>
      <c r="P187" s="76">
        <v>16</v>
      </c>
      <c r="Q187" s="77">
        <v>22</v>
      </c>
      <c r="R187" s="75">
        <f aca="true" t="shared" si="23" ref="R187:R194">SUM(B187+D187+F187+H187+J187+L187+N187+P187)</f>
        <v>1708</v>
      </c>
      <c r="S187" s="75">
        <f aca="true" t="shared" si="24" ref="S187:S194">SUM(C187+E187+G187+I187+K187+M187+O187+Q187)</f>
        <v>1954</v>
      </c>
    </row>
    <row r="188" spans="1:19" ht="12.75">
      <c r="A188" s="1" t="s">
        <v>3</v>
      </c>
      <c r="B188" s="76">
        <v>2</v>
      </c>
      <c r="C188" s="76">
        <v>1</v>
      </c>
      <c r="D188" s="76">
        <v>5</v>
      </c>
      <c r="E188" s="76">
        <v>4</v>
      </c>
      <c r="F188" s="76">
        <v>16</v>
      </c>
      <c r="G188" s="76">
        <v>13</v>
      </c>
      <c r="H188" s="76">
        <v>1959</v>
      </c>
      <c r="I188" s="76">
        <v>2116</v>
      </c>
      <c r="J188" s="76">
        <v>202</v>
      </c>
      <c r="K188" s="76">
        <v>187</v>
      </c>
      <c r="L188" s="76">
        <v>0</v>
      </c>
      <c r="M188" s="76">
        <v>0</v>
      </c>
      <c r="N188" s="76">
        <v>0</v>
      </c>
      <c r="O188" s="76">
        <v>0</v>
      </c>
      <c r="P188" s="76">
        <v>16</v>
      </c>
      <c r="Q188" s="77">
        <v>21</v>
      </c>
      <c r="R188" s="75">
        <f t="shared" si="23"/>
        <v>2200</v>
      </c>
      <c r="S188" s="75">
        <f t="shared" si="24"/>
        <v>2342</v>
      </c>
    </row>
    <row r="189" spans="1:19" ht="12.75">
      <c r="A189" s="1" t="s">
        <v>59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1287</v>
      </c>
      <c r="I189" s="76">
        <v>1479</v>
      </c>
      <c r="J189" s="76">
        <v>159</v>
      </c>
      <c r="K189" s="76">
        <v>146</v>
      </c>
      <c r="L189" s="76">
        <v>0</v>
      </c>
      <c r="M189" s="76">
        <v>0</v>
      </c>
      <c r="N189" s="76">
        <v>0</v>
      </c>
      <c r="O189" s="76">
        <v>0</v>
      </c>
      <c r="P189" s="76">
        <v>16</v>
      </c>
      <c r="Q189" s="77">
        <v>21</v>
      </c>
      <c r="R189" s="75">
        <f t="shared" si="23"/>
        <v>1462</v>
      </c>
      <c r="S189" s="75">
        <f t="shared" si="24"/>
        <v>1646</v>
      </c>
    </row>
    <row r="190" spans="1:19" ht="12.75">
      <c r="A190" s="1" t="s">
        <v>4</v>
      </c>
      <c r="B190" s="76">
        <v>0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7">
        <v>0</v>
      </c>
      <c r="R190" s="75">
        <f t="shared" si="23"/>
        <v>0</v>
      </c>
      <c r="S190" s="75">
        <f t="shared" si="24"/>
        <v>0</v>
      </c>
    </row>
    <row r="191" spans="1:19" ht="12.75">
      <c r="A191" s="1" t="s">
        <v>59</v>
      </c>
      <c r="B191" s="76">
        <v>0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7">
        <v>0</v>
      </c>
      <c r="R191" s="75">
        <f t="shared" si="23"/>
        <v>0</v>
      </c>
      <c r="S191" s="75">
        <f t="shared" si="24"/>
        <v>0</v>
      </c>
    </row>
    <row r="192" spans="1:19" ht="12.75">
      <c r="A192" s="1" t="s">
        <v>5</v>
      </c>
      <c r="B192" s="76">
        <v>0</v>
      </c>
      <c r="C192" s="76">
        <v>0</v>
      </c>
      <c r="D192" s="76">
        <v>1</v>
      </c>
      <c r="E192" s="76">
        <v>1</v>
      </c>
      <c r="F192" s="76">
        <v>0</v>
      </c>
      <c r="G192" s="76">
        <v>0</v>
      </c>
      <c r="H192" s="76">
        <v>436</v>
      </c>
      <c r="I192" s="76">
        <v>502</v>
      </c>
      <c r="J192" s="76">
        <v>122</v>
      </c>
      <c r="K192" s="76">
        <v>158</v>
      </c>
      <c r="L192" s="76">
        <v>0</v>
      </c>
      <c r="M192" s="76">
        <v>0</v>
      </c>
      <c r="N192" s="76">
        <v>17</v>
      </c>
      <c r="O192" s="76">
        <v>20</v>
      </c>
      <c r="P192" s="76">
        <v>9</v>
      </c>
      <c r="Q192" s="77">
        <v>12</v>
      </c>
      <c r="R192" s="75">
        <f t="shared" si="23"/>
        <v>585</v>
      </c>
      <c r="S192" s="75">
        <f t="shared" si="24"/>
        <v>693</v>
      </c>
    </row>
    <row r="193" spans="1:19" ht="12.75">
      <c r="A193" s="1" t="s">
        <v>59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155</v>
      </c>
      <c r="I193" s="76">
        <v>183</v>
      </c>
      <c r="J193" s="76">
        <v>91</v>
      </c>
      <c r="K193" s="76">
        <v>124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7">
        <v>1</v>
      </c>
      <c r="R193" s="75">
        <f t="shared" si="23"/>
        <v>246</v>
      </c>
      <c r="S193" s="75">
        <f t="shared" si="24"/>
        <v>308</v>
      </c>
    </row>
    <row r="194" spans="1:19" ht="12.75">
      <c r="A194" s="1" t="s">
        <v>6</v>
      </c>
      <c r="B194" s="76">
        <v>0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5">
        <f t="shared" si="23"/>
        <v>0</v>
      </c>
      <c r="S194" s="75">
        <f t="shared" si="24"/>
        <v>0</v>
      </c>
    </row>
    <row r="197" spans="1:19" ht="12.75">
      <c r="A197" s="111" t="s">
        <v>72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3"/>
    </row>
    <row r="198" spans="1:19" ht="18" customHeight="1">
      <c r="A198" s="3"/>
      <c r="B198" s="104" t="s">
        <v>85</v>
      </c>
      <c r="C198" s="104"/>
      <c r="D198" s="110" t="s">
        <v>7</v>
      </c>
      <c r="E198" s="106"/>
      <c r="F198" s="105" t="s">
        <v>8</v>
      </c>
      <c r="G198" s="106"/>
      <c r="H198" s="105" t="s">
        <v>46</v>
      </c>
      <c r="I198" s="106"/>
      <c r="J198" s="105" t="s">
        <v>50</v>
      </c>
      <c r="K198" s="106"/>
      <c r="L198" s="105" t="s">
        <v>47</v>
      </c>
      <c r="M198" s="106"/>
      <c r="N198" s="105" t="s">
        <v>9</v>
      </c>
      <c r="O198" s="106"/>
      <c r="P198" s="105" t="s">
        <v>10</v>
      </c>
      <c r="Q198" s="106"/>
      <c r="R198" s="107" t="s">
        <v>11</v>
      </c>
      <c r="S198" s="108"/>
    </row>
    <row r="199" spans="1:19" ht="33.75">
      <c r="A199" s="70"/>
      <c r="B199" s="53" t="s">
        <v>82</v>
      </c>
      <c r="C199" s="53" t="s">
        <v>83</v>
      </c>
      <c r="D199" s="53" t="s">
        <v>82</v>
      </c>
      <c r="E199" s="53" t="s">
        <v>83</v>
      </c>
      <c r="F199" s="53" t="s">
        <v>82</v>
      </c>
      <c r="G199" s="53" t="s">
        <v>83</v>
      </c>
      <c r="H199" s="53" t="s">
        <v>82</v>
      </c>
      <c r="I199" s="53" t="s">
        <v>83</v>
      </c>
      <c r="J199" s="53" t="s">
        <v>82</v>
      </c>
      <c r="K199" s="53" t="s">
        <v>83</v>
      </c>
      <c r="L199" s="53" t="s">
        <v>82</v>
      </c>
      <c r="M199" s="53" t="s">
        <v>83</v>
      </c>
      <c r="N199" s="53" t="s">
        <v>82</v>
      </c>
      <c r="O199" s="53" t="s">
        <v>83</v>
      </c>
      <c r="P199" s="53" t="s">
        <v>82</v>
      </c>
      <c r="Q199" s="53" t="s">
        <v>83</v>
      </c>
      <c r="R199" s="68" t="s">
        <v>82</v>
      </c>
      <c r="S199" s="68" t="s">
        <v>83</v>
      </c>
    </row>
    <row r="200" spans="1:19" ht="12.75">
      <c r="A200" s="1" t="s">
        <v>1</v>
      </c>
      <c r="B200" s="76">
        <v>0</v>
      </c>
      <c r="C200" s="76">
        <v>1</v>
      </c>
      <c r="D200" s="76">
        <v>4</v>
      </c>
      <c r="E200" s="76">
        <v>0</v>
      </c>
      <c r="F200" s="76">
        <v>9</v>
      </c>
      <c r="G200" s="76">
        <v>0</v>
      </c>
      <c r="H200" s="76">
        <v>2218</v>
      </c>
      <c r="I200" s="76">
        <v>2524</v>
      </c>
      <c r="J200" s="76">
        <v>388</v>
      </c>
      <c r="K200" s="76">
        <v>384</v>
      </c>
      <c r="L200" s="76">
        <v>0</v>
      </c>
      <c r="M200" s="76">
        <v>0</v>
      </c>
      <c r="N200" s="76">
        <v>20</v>
      </c>
      <c r="O200" s="76">
        <v>0</v>
      </c>
      <c r="P200" s="76">
        <v>33</v>
      </c>
      <c r="Q200" s="77">
        <v>43</v>
      </c>
      <c r="R200" s="75">
        <f>SUM(B200+D200+F200+H200+J200+L200+N200+P200)</f>
        <v>2672</v>
      </c>
      <c r="S200" s="75">
        <f>SUM(C200+E200+G200+I200+K200+M200+O200+Q200)</f>
        <v>2952</v>
      </c>
    </row>
    <row r="201" spans="1:19" ht="12.75">
      <c r="A201" s="1" t="s">
        <v>59</v>
      </c>
      <c r="B201" s="76">
        <v>0</v>
      </c>
      <c r="C201" s="76">
        <v>0</v>
      </c>
      <c r="D201" s="76">
        <v>0</v>
      </c>
      <c r="E201" s="76">
        <v>0</v>
      </c>
      <c r="F201" s="76">
        <v>0</v>
      </c>
      <c r="G201" s="76">
        <v>0</v>
      </c>
      <c r="H201" s="76">
        <v>1281</v>
      </c>
      <c r="I201" s="76">
        <v>1607</v>
      </c>
      <c r="J201" s="76">
        <v>309</v>
      </c>
      <c r="K201" s="76">
        <v>310</v>
      </c>
      <c r="L201" s="76">
        <v>0</v>
      </c>
      <c r="M201" s="76">
        <v>0</v>
      </c>
      <c r="N201" s="76">
        <v>0</v>
      </c>
      <c r="O201" s="76">
        <v>0</v>
      </c>
      <c r="P201" s="76">
        <v>20</v>
      </c>
      <c r="Q201" s="77">
        <v>28</v>
      </c>
      <c r="R201" s="75">
        <f aca="true" t="shared" si="25" ref="R201:S208">SUM(B201+D201+F201+H201+J201+L201+N201+P201)</f>
        <v>1610</v>
      </c>
      <c r="S201" s="75">
        <f t="shared" si="25"/>
        <v>1945</v>
      </c>
    </row>
    <row r="202" spans="1:19" ht="12.75">
      <c r="A202" s="1" t="s">
        <v>3</v>
      </c>
      <c r="B202" s="76">
        <v>0</v>
      </c>
      <c r="C202" s="76">
        <v>1</v>
      </c>
      <c r="D202" s="76">
        <v>4</v>
      </c>
      <c r="E202" s="76">
        <v>0</v>
      </c>
      <c r="F202" s="76">
        <v>9</v>
      </c>
      <c r="G202" s="76">
        <v>0</v>
      </c>
      <c r="H202" s="76">
        <v>1785</v>
      </c>
      <c r="I202" s="76">
        <v>1970</v>
      </c>
      <c r="J202" s="76">
        <v>200</v>
      </c>
      <c r="K202" s="76">
        <v>194</v>
      </c>
      <c r="L202" s="76">
        <v>0</v>
      </c>
      <c r="M202" s="76">
        <v>0</v>
      </c>
      <c r="N202" s="76">
        <v>0</v>
      </c>
      <c r="O202" s="76">
        <v>0</v>
      </c>
      <c r="P202" s="76">
        <v>20</v>
      </c>
      <c r="Q202" s="77">
        <v>28</v>
      </c>
      <c r="R202" s="75">
        <f t="shared" si="25"/>
        <v>2018</v>
      </c>
      <c r="S202" s="75">
        <f t="shared" si="25"/>
        <v>2193</v>
      </c>
    </row>
    <row r="203" spans="1:19" ht="12.75">
      <c r="A203" s="1" t="s">
        <v>59</v>
      </c>
      <c r="B203" s="76">
        <v>0</v>
      </c>
      <c r="C203" s="76">
        <v>0</v>
      </c>
      <c r="D203" s="76">
        <v>0</v>
      </c>
      <c r="E203" s="76">
        <v>0</v>
      </c>
      <c r="F203" s="76">
        <v>0</v>
      </c>
      <c r="G203" s="76">
        <v>0</v>
      </c>
      <c r="H203" s="76">
        <v>1142</v>
      </c>
      <c r="I203" s="76">
        <v>1398</v>
      </c>
      <c r="J203" s="76">
        <v>173</v>
      </c>
      <c r="K203" s="76">
        <v>171</v>
      </c>
      <c r="L203" s="76">
        <v>0</v>
      </c>
      <c r="M203" s="76">
        <v>0</v>
      </c>
      <c r="N203" s="76">
        <v>0</v>
      </c>
      <c r="O203" s="76">
        <v>0</v>
      </c>
      <c r="P203" s="76">
        <v>20</v>
      </c>
      <c r="Q203" s="77">
        <v>28</v>
      </c>
      <c r="R203" s="75">
        <f t="shared" si="25"/>
        <v>1335</v>
      </c>
      <c r="S203" s="75">
        <f t="shared" si="25"/>
        <v>1597</v>
      </c>
    </row>
    <row r="204" spans="1:19" ht="12.75">
      <c r="A204" s="1" t="s">
        <v>4</v>
      </c>
      <c r="B204" s="76">
        <v>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  <c r="H204" s="76">
        <v>0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7">
        <v>0</v>
      </c>
      <c r="R204" s="75">
        <f t="shared" si="25"/>
        <v>0</v>
      </c>
      <c r="S204" s="75">
        <f t="shared" si="25"/>
        <v>0</v>
      </c>
    </row>
    <row r="205" spans="1:19" ht="12.75">
      <c r="A205" s="1" t="s">
        <v>59</v>
      </c>
      <c r="B205" s="76">
        <v>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7">
        <v>0</v>
      </c>
      <c r="R205" s="75">
        <f t="shared" si="25"/>
        <v>0</v>
      </c>
      <c r="S205" s="75">
        <f t="shared" si="25"/>
        <v>0</v>
      </c>
    </row>
    <row r="206" spans="1:19" ht="12.75">
      <c r="A206" s="1" t="s">
        <v>5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433</v>
      </c>
      <c r="I206" s="76">
        <v>554</v>
      </c>
      <c r="J206" s="76">
        <v>188</v>
      </c>
      <c r="K206" s="76">
        <v>190</v>
      </c>
      <c r="L206" s="76">
        <v>0</v>
      </c>
      <c r="M206" s="76">
        <v>0</v>
      </c>
      <c r="N206" s="76">
        <v>20</v>
      </c>
      <c r="O206" s="76">
        <v>0</v>
      </c>
      <c r="P206" s="76">
        <v>13</v>
      </c>
      <c r="Q206" s="77">
        <v>15</v>
      </c>
      <c r="R206" s="75">
        <f t="shared" si="25"/>
        <v>654</v>
      </c>
      <c r="S206" s="75">
        <f t="shared" si="25"/>
        <v>759</v>
      </c>
    </row>
    <row r="207" spans="1:19" ht="12.75">
      <c r="A207" s="1" t="s">
        <v>59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139</v>
      </c>
      <c r="I207" s="76">
        <v>209</v>
      </c>
      <c r="J207" s="76">
        <v>136</v>
      </c>
      <c r="K207" s="76">
        <v>139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7">
        <v>0</v>
      </c>
      <c r="R207" s="75">
        <f t="shared" si="25"/>
        <v>275</v>
      </c>
      <c r="S207" s="75">
        <f t="shared" si="25"/>
        <v>348</v>
      </c>
    </row>
    <row r="208" spans="1:19" ht="12.75">
      <c r="A208" s="1" t="s">
        <v>6</v>
      </c>
      <c r="B208" s="76">
        <v>0</v>
      </c>
      <c r="C208" s="76">
        <v>0</v>
      </c>
      <c r="D208" s="76">
        <v>0</v>
      </c>
      <c r="E208" s="76">
        <v>0</v>
      </c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7">
        <v>0</v>
      </c>
      <c r="R208" s="75">
        <f t="shared" si="25"/>
        <v>0</v>
      </c>
      <c r="S208" s="75">
        <f t="shared" si="25"/>
        <v>0</v>
      </c>
    </row>
    <row r="211" spans="1:15" ht="12.75">
      <c r="A211" s="103" t="s">
        <v>72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1:15" ht="20.25" customHeight="1">
      <c r="A212" s="3"/>
      <c r="B212" s="104" t="s">
        <v>85</v>
      </c>
      <c r="C212" s="104"/>
      <c r="D212" s="105" t="s">
        <v>46</v>
      </c>
      <c r="E212" s="106"/>
      <c r="F212" s="105" t="s">
        <v>50</v>
      </c>
      <c r="G212" s="106"/>
      <c r="H212" s="105" t="s">
        <v>47</v>
      </c>
      <c r="I212" s="106"/>
      <c r="J212" s="105" t="s">
        <v>9</v>
      </c>
      <c r="K212" s="106"/>
      <c r="L212" s="105" t="s">
        <v>10</v>
      </c>
      <c r="M212" s="106"/>
      <c r="N212" s="107" t="s">
        <v>11</v>
      </c>
      <c r="O212" s="108"/>
    </row>
    <row r="213" spans="1:15" ht="33.75">
      <c r="A213" s="70"/>
      <c r="B213" s="53" t="s">
        <v>86</v>
      </c>
      <c r="C213" s="53" t="s">
        <v>87</v>
      </c>
      <c r="D213" s="53" t="s">
        <v>86</v>
      </c>
      <c r="E213" s="53" t="s">
        <v>87</v>
      </c>
      <c r="F213" s="53" t="s">
        <v>86</v>
      </c>
      <c r="G213" s="53" t="s">
        <v>87</v>
      </c>
      <c r="H213" s="53" t="s">
        <v>86</v>
      </c>
      <c r="I213" s="53" t="s">
        <v>87</v>
      </c>
      <c r="J213" s="53" t="s">
        <v>86</v>
      </c>
      <c r="K213" s="53" t="s">
        <v>87</v>
      </c>
      <c r="L213" s="53" t="s">
        <v>86</v>
      </c>
      <c r="M213" s="53" t="s">
        <v>87</v>
      </c>
      <c r="N213" s="68" t="s">
        <v>86</v>
      </c>
      <c r="O213" s="68" t="s">
        <v>87</v>
      </c>
    </row>
    <row r="214" spans="1:15" ht="12.75">
      <c r="A214" s="1" t="s">
        <v>1</v>
      </c>
      <c r="B214" s="76">
        <v>0</v>
      </c>
      <c r="C214" s="76">
        <v>11</v>
      </c>
      <c r="D214" s="76">
        <v>2153</v>
      </c>
      <c r="E214" s="76">
        <v>2409</v>
      </c>
      <c r="F214" s="76">
        <v>397</v>
      </c>
      <c r="G214" s="76">
        <v>383</v>
      </c>
      <c r="H214" s="76">
        <v>0</v>
      </c>
      <c r="I214" s="76">
        <v>0</v>
      </c>
      <c r="J214" s="76">
        <v>14</v>
      </c>
      <c r="K214" s="76">
        <v>13</v>
      </c>
      <c r="L214" s="76">
        <v>36</v>
      </c>
      <c r="M214" s="76">
        <v>44</v>
      </c>
      <c r="N214" s="75">
        <f>SUM(B214+D214+F214+H214+J214+L214)</f>
        <v>2600</v>
      </c>
      <c r="O214" s="75">
        <f>SUM(C214+E214+G214+I214+K214+M214)</f>
        <v>2860</v>
      </c>
    </row>
    <row r="215" spans="1:15" ht="12.75">
      <c r="A215" s="1" t="s">
        <v>59</v>
      </c>
      <c r="B215" s="76">
        <v>0</v>
      </c>
      <c r="C215" s="76">
        <v>0</v>
      </c>
      <c r="D215" s="76">
        <v>1255</v>
      </c>
      <c r="E215" s="76">
        <v>1516</v>
      </c>
      <c r="F215" s="76">
        <v>294</v>
      </c>
      <c r="G215" s="76">
        <v>268</v>
      </c>
      <c r="H215" s="76">
        <v>0</v>
      </c>
      <c r="I215" s="76">
        <v>0</v>
      </c>
      <c r="J215" s="76">
        <v>0</v>
      </c>
      <c r="K215" s="76">
        <v>0</v>
      </c>
      <c r="L215" s="76">
        <v>18</v>
      </c>
      <c r="M215" s="76">
        <v>18</v>
      </c>
      <c r="N215" s="75">
        <f aca="true" t="shared" si="26" ref="N215:N222">SUM(B215+D215+F215+H215+J215+L215)</f>
        <v>1567</v>
      </c>
      <c r="O215" s="75">
        <f aca="true" t="shared" si="27" ref="O215:O222">SUM(C215+E215+G215+I215+K215+M215)</f>
        <v>1802</v>
      </c>
    </row>
    <row r="216" spans="1:15" ht="12.75">
      <c r="A216" s="1" t="s">
        <v>3</v>
      </c>
      <c r="B216" s="76">
        <v>0</v>
      </c>
      <c r="C216" s="76">
        <v>0</v>
      </c>
      <c r="D216" s="76">
        <v>1678</v>
      </c>
      <c r="E216" s="76">
        <v>1858</v>
      </c>
      <c r="F216" s="76">
        <v>205</v>
      </c>
      <c r="G216" s="76">
        <v>190</v>
      </c>
      <c r="H216" s="76">
        <v>0</v>
      </c>
      <c r="I216" s="76">
        <v>0</v>
      </c>
      <c r="J216" s="76">
        <v>0</v>
      </c>
      <c r="K216" s="76">
        <v>0</v>
      </c>
      <c r="L216" s="76">
        <v>26</v>
      </c>
      <c r="M216" s="76">
        <v>33</v>
      </c>
      <c r="N216" s="75">
        <f t="shared" si="26"/>
        <v>1909</v>
      </c>
      <c r="O216" s="75">
        <f t="shared" si="27"/>
        <v>2081</v>
      </c>
    </row>
    <row r="217" spans="1:15" ht="12.75">
      <c r="A217" s="1" t="s">
        <v>59</v>
      </c>
      <c r="B217" s="76">
        <v>0</v>
      </c>
      <c r="C217" s="76">
        <v>0</v>
      </c>
      <c r="D217" s="76">
        <v>1091</v>
      </c>
      <c r="E217" s="76">
        <v>1298</v>
      </c>
      <c r="F217" s="76">
        <v>158</v>
      </c>
      <c r="G217" s="76">
        <v>132</v>
      </c>
      <c r="H217" s="76">
        <v>0</v>
      </c>
      <c r="I217" s="76">
        <v>0</v>
      </c>
      <c r="J217" s="76">
        <v>0</v>
      </c>
      <c r="K217" s="76">
        <v>0</v>
      </c>
      <c r="L217" s="76">
        <v>18</v>
      </c>
      <c r="M217" s="76">
        <v>18</v>
      </c>
      <c r="N217" s="75">
        <f t="shared" si="26"/>
        <v>1267</v>
      </c>
      <c r="O217" s="75">
        <f t="shared" si="27"/>
        <v>1448</v>
      </c>
    </row>
    <row r="218" spans="1:15" ht="12.75">
      <c r="A218" s="1" t="s">
        <v>4</v>
      </c>
      <c r="B218" s="76">
        <v>0</v>
      </c>
      <c r="C218" s="76">
        <v>0</v>
      </c>
      <c r="D218" s="76">
        <v>0</v>
      </c>
      <c r="E218" s="76">
        <v>0</v>
      </c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v>0</v>
      </c>
      <c r="L218" s="76">
        <v>0</v>
      </c>
      <c r="M218" s="76">
        <v>0</v>
      </c>
      <c r="N218" s="75">
        <f t="shared" si="26"/>
        <v>0</v>
      </c>
      <c r="O218" s="75">
        <f t="shared" si="27"/>
        <v>0</v>
      </c>
    </row>
    <row r="219" spans="1:15" ht="12.75">
      <c r="A219" s="1" t="s">
        <v>59</v>
      </c>
      <c r="B219" s="76">
        <v>0</v>
      </c>
      <c r="C219" s="76">
        <v>0</v>
      </c>
      <c r="D219" s="76">
        <v>0</v>
      </c>
      <c r="E219" s="76">
        <v>0</v>
      </c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5">
        <f t="shared" si="26"/>
        <v>0</v>
      </c>
      <c r="O219" s="75">
        <f t="shared" si="27"/>
        <v>0</v>
      </c>
    </row>
    <row r="220" spans="1:15" ht="12.75">
      <c r="A220" s="1" t="s">
        <v>5</v>
      </c>
      <c r="B220" s="76">
        <v>0</v>
      </c>
      <c r="C220" s="76">
        <v>0</v>
      </c>
      <c r="D220" s="76">
        <v>475</v>
      </c>
      <c r="E220" s="76">
        <v>551</v>
      </c>
      <c r="F220" s="76">
        <v>192</v>
      </c>
      <c r="G220" s="76">
        <v>193</v>
      </c>
      <c r="H220" s="76">
        <v>0</v>
      </c>
      <c r="I220" s="76">
        <v>0</v>
      </c>
      <c r="J220" s="76">
        <v>14</v>
      </c>
      <c r="K220" s="76">
        <v>13</v>
      </c>
      <c r="L220" s="76">
        <v>10</v>
      </c>
      <c r="M220" s="76">
        <v>11</v>
      </c>
      <c r="N220" s="75">
        <f t="shared" si="26"/>
        <v>691</v>
      </c>
      <c r="O220" s="75">
        <f t="shared" si="27"/>
        <v>768</v>
      </c>
    </row>
    <row r="221" spans="1:15" ht="12.75">
      <c r="A221" s="1" t="s">
        <v>59</v>
      </c>
      <c r="B221" s="76">
        <v>0</v>
      </c>
      <c r="C221" s="76">
        <v>0</v>
      </c>
      <c r="D221" s="76">
        <v>164</v>
      </c>
      <c r="E221" s="76">
        <v>218</v>
      </c>
      <c r="F221" s="76">
        <v>136</v>
      </c>
      <c r="G221" s="76">
        <v>136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26"/>
        <v>300</v>
      </c>
      <c r="O221" s="75">
        <f t="shared" si="27"/>
        <v>354</v>
      </c>
    </row>
    <row r="222" spans="1:15" ht="12.75">
      <c r="A222" s="1" t="s">
        <v>6</v>
      </c>
      <c r="B222" s="76">
        <v>0</v>
      </c>
      <c r="C222" s="76">
        <v>11</v>
      </c>
      <c r="D222" s="76">
        <v>0</v>
      </c>
      <c r="E222" s="76">
        <v>0</v>
      </c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5">
        <f t="shared" si="26"/>
        <v>0</v>
      </c>
      <c r="O222" s="75">
        <f t="shared" si="27"/>
        <v>11</v>
      </c>
    </row>
    <row r="226" spans="1:15" ht="12.75">
      <c r="A226" s="103" t="s">
        <v>72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1:15" ht="18.75" customHeight="1">
      <c r="A227" s="3"/>
      <c r="B227" s="104" t="s">
        <v>85</v>
      </c>
      <c r="C227" s="104"/>
      <c r="D227" s="105" t="s">
        <v>46</v>
      </c>
      <c r="E227" s="106"/>
      <c r="F227" s="105" t="s">
        <v>50</v>
      </c>
      <c r="G227" s="106"/>
      <c r="H227" s="105" t="s">
        <v>47</v>
      </c>
      <c r="I227" s="106"/>
      <c r="J227" s="105" t="s">
        <v>9</v>
      </c>
      <c r="K227" s="106"/>
      <c r="L227" s="105" t="s">
        <v>10</v>
      </c>
      <c r="M227" s="106"/>
      <c r="N227" s="107" t="s">
        <v>11</v>
      </c>
      <c r="O227" s="108"/>
    </row>
    <row r="228" spans="1:15" ht="33.75">
      <c r="A228" s="70"/>
      <c r="B228" s="53" t="s">
        <v>88</v>
      </c>
      <c r="C228" s="53" t="s">
        <v>89</v>
      </c>
      <c r="D228" s="53" t="s">
        <v>88</v>
      </c>
      <c r="E228" s="53" t="s">
        <v>89</v>
      </c>
      <c r="F228" s="53" t="s">
        <v>88</v>
      </c>
      <c r="G228" s="53" t="s">
        <v>89</v>
      </c>
      <c r="H228" s="53" t="s">
        <v>88</v>
      </c>
      <c r="I228" s="53" t="s">
        <v>89</v>
      </c>
      <c r="J228" s="53" t="s">
        <v>88</v>
      </c>
      <c r="K228" s="53" t="s">
        <v>89</v>
      </c>
      <c r="L228" s="53" t="s">
        <v>88</v>
      </c>
      <c r="M228" s="53" t="s">
        <v>89</v>
      </c>
      <c r="N228" s="53" t="s">
        <v>88</v>
      </c>
      <c r="O228" s="53" t="s">
        <v>89</v>
      </c>
    </row>
    <row r="229" spans="1:15" ht="12.75">
      <c r="A229" s="40" t="s">
        <v>1</v>
      </c>
      <c r="B229" s="76">
        <v>7</v>
      </c>
      <c r="C229" s="76">
        <v>16</v>
      </c>
      <c r="D229" s="76">
        <v>2033</v>
      </c>
      <c r="E229" s="76">
        <v>2358</v>
      </c>
      <c r="F229" s="76">
        <v>378</v>
      </c>
      <c r="G229" s="76">
        <v>407</v>
      </c>
      <c r="H229" s="76">
        <v>0</v>
      </c>
      <c r="I229" s="76">
        <v>0</v>
      </c>
      <c r="J229" s="76">
        <v>17</v>
      </c>
      <c r="K229" s="76">
        <v>8</v>
      </c>
      <c r="L229" s="76">
        <v>45</v>
      </c>
      <c r="M229" s="76">
        <v>60</v>
      </c>
      <c r="N229" s="83">
        <f>SUM(B229+D229+F229+H229+J229+L229)</f>
        <v>2480</v>
      </c>
      <c r="O229" s="85">
        <f>SUM(C229+E229+G229+I229+K229+M229)</f>
        <v>2849</v>
      </c>
    </row>
    <row r="230" spans="1:15" ht="12.75">
      <c r="A230" s="40" t="s">
        <v>59</v>
      </c>
      <c r="B230" s="76">
        <v>0</v>
      </c>
      <c r="C230" s="76">
        <v>0</v>
      </c>
      <c r="D230" s="76">
        <v>1158</v>
      </c>
      <c r="E230" s="76">
        <v>1455</v>
      </c>
      <c r="F230" s="76">
        <v>279</v>
      </c>
      <c r="G230" s="76">
        <v>291</v>
      </c>
      <c r="H230" s="76">
        <v>0</v>
      </c>
      <c r="I230" s="76">
        <v>0</v>
      </c>
      <c r="J230" s="76">
        <v>0</v>
      </c>
      <c r="K230" s="76">
        <v>0</v>
      </c>
      <c r="L230" s="76">
        <v>18</v>
      </c>
      <c r="M230" s="76">
        <v>23</v>
      </c>
      <c r="N230" s="83">
        <f aca="true" t="shared" si="28" ref="N230:O237">SUM(B230+D230+F230+H230+J230+L230)</f>
        <v>1455</v>
      </c>
      <c r="O230" s="85">
        <f t="shared" si="28"/>
        <v>1769</v>
      </c>
    </row>
    <row r="231" spans="1:15" ht="12.75">
      <c r="A231" s="40" t="s">
        <v>3</v>
      </c>
      <c r="B231" s="76">
        <v>0</v>
      </c>
      <c r="C231" s="76">
        <v>0</v>
      </c>
      <c r="D231" s="76">
        <v>1545</v>
      </c>
      <c r="E231" s="76">
        <v>1760</v>
      </c>
      <c r="F231" s="76">
        <v>188</v>
      </c>
      <c r="G231" s="76">
        <v>186</v>
      </c>
      <c r="H231" s="76">
        <v>0</v>
      </c>
      <c r="I231" s="76">
        <v>0</v>
      </c>
      <c r="J231" s="76">
        <v>0</v>
      </c>
      <c r="K231" s="76">
        <v>0</v>
      </c>
      <c r="L231" s="76">
        <v>34</v>
      </c>
      <c r="M231" s="76">
        <v>49</v>
      </c>
      <c r="N231" s="83">
        <f t="shared" si="28"/>
        <v>1767</v>
      </c>
      <c r="O231" s="85">
        <f t="shared" si="28"/>
        <v>1995</v>
      </c>
    </row>
    <row r="232" spans="1:15" ht="12.75">
      <c r="A232" s="40" t="s">
        <v>59</v>
      </c>
      <c r="B232" s="76">
        <v>0</v>
      </c>
      <c r="C232" s="76">
        <v>0</v>
      </c>
      <c r="D232" s="76">
        <v>983</v>
      </c>
      <c r="E232" s="76">
        <v>1214</v>
      </c>
      <c r="F232" s="76">
        <v>145</v>
      </c>
      <c r="G232" s="76">
        <v>132</v>
      </c>
      <c r="H232" s="76">
        <v>0</v>
      </c>
      <c r="I232" s="76">
        <v>0</v>
      </c>
      <c r="J232" s="76">
        <v>0</v>
      </c>
      <c r="K232" s="76">
        <v>0</v>
      </c>
      <c r="L232" s="76">
        <v>18</v>
      </c>
      <c r="M232" s="76">
        <v>23</v>
      </c>
      <c r="N232" s="83">
        <f t="shared" si="28"/>
        <v>1146</v>
      </c>
      <c r="O232" s="85">
        <f t="shared" si="28"/>
        <v>1369</v>
      </c>
    </row>
    <row r="233" spans="1:15" ht="12.75">
      <c r="A233" s="40" t="s">
        <v>4</v>
      </c>
      <c r="B233" s="76">
        <v>0</v>
      </c>
      <c r="C233" s="76">
        <v>0</v>
      </c>
      <c r="D233" s="76">
        <v>0</v>
      </c>
      <c r="E233" s="76">
        <v>0</v>
      </c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83">
        <f t="shared" si="28"/>
        <v>0</v>
      </c>
      <c r="O233" s="85">
        <f t="shared" si="28"/>
        <v>0</v>
      </c>
    </row>
    <row r="234" spans="1:15" ht="12.75">
      <c r="A234" s="40" t="s">
        <v>59</v>
      </c>
      <c r="B234" s="76">
        <v>0</v>
      </c>
      <c r="C234" s="76">
        <v>0</v>
      </c>
      <c r="D234" s="76">
        <v>0</v>
      </c>
      <c r="E234" s="76">
        <v>0</v>
      </c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v>0</v>
      </c>
      <c r="L234" s="76">
        <v>0</v>
      </c>
      <c r="M234" s="76">
        <v>0</v>
      </c>
      <c r="N234" s="83">
        <f t="shared" si="28"/>
        <v>0</v>
      </c>
      <c r="O234" s="85">
        <f t="shared" si="28"/>
        <v>0</v>
      </c>
    </row>
    <row r="235" spans="1:15" ht="12.75">
      <c r="A235" s="40" t="s">
        <v>5</v>
      </c>
      <c r="B235" s="76">
        <v>0</v>
      </c>
      <c r="C235" s="76">
        <v>0</v>
      </c>
      <c r="D235" s="76">
        <v>488</v>
      </c>
      <c r="E235" s="76">
        <v>598</v>
      </c>
      <c r="F235" s="76">
        <v>190</v>
      </c>
      <c r="G235" s="76">
        <v>221</v>
      </c>
      <c r="H235" s="76">
        <v>0</v>
      </c>
      <c r="I235" s="76">
        <v>0</v>
      </c>
      <c r="J235" s="76">
        <v>17</v>
      </c>
      <c r="K235" s="76">
        <v>8</v>
      </c>
      <c r="L235" s="76">
        <v>11</v>
      </c>
      <c r="M235" s="76">
        <v>11</v>
      </c>
      <c r="N235" s="83">
        <f t="shared" si="28"/>
        <v>706</v>
      </c>
      <c r="O235" s="85">
        <f t="shared" si="28"/>
        <v>838</v>
      </c>
    </row>
    <row r="236" spans="1:15" ht="12.75">
      <c r="A236" s="40" t="s">
        <v>59</v>
      </c>
      <c r="B236" s="76">
        <v>0</v>
      </c>
      <c r="C236" s="76">
        <v>0</v>
      </c>
      <c r="D236" s="76">
        <v>175</v>
      </c>
      <c r="E236" s="76">
        <v>241</v>
      </c>
      <c r="F236" s="76">
        <v>134</v>
      </c>
      <c r="G236" s="76">
        <v>159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28"/>
        <v>309</v>
      </c>
      <c r="O236" s="85">
        <f t="shared" si="28"/>
        <v>400</v>
      </c>
    </row>
    <row r="237" spans="1:15" ht="12.75">
      <c r="A237" s="40" t="s">
        <v>6</v>
      </c>
      <c r="B237" s="76">
        <v>7</v>
      </c>
      <c r="C237" s="76">
        <v>16</v>
      </c>
      <c r="D237" s="76">
        <v>0</v>
      </c>
      <c r="E237" s="76">
        <v>0</v>
      </c>
      <c r="F237" s="76">
        <v>0</v>
      </c>
      <c r="G237" s="76">
        <v>0</v>
      </c>
      <c r="H237" s="76">
        <v>0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83">
        <f t="shared" si="28"/>
        <v>7</v>
      </c>
      <c r="O237" s="85">
        <f t="shared" si="28"/>
        <v>16</v>
      </c>
    </row>
    <row r="241" spans="1:15" ht="12.75">
      <c r="A241" s="103" t="s">
        <v>72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1:15" ht="30.75" customHeight="1">
      <c r="A242" s="3"/>
      <c r="B242" s="104" t="s">
        <v>85</v>
      </c>
      <c r="C242" s="104"/>
      <c r="D242" s="105" t="s">
        <v>46</v>
      </c>
      <c r="E242" s="106"/>
      <c r="F242" s="105" t="s">
        <v>50</v>
      </c>
      <c r="G242" s="106"/>
      <c r="H242" s="105" t="s">
        <v>47</v>
      </c>
      <c r="I242" s="106"/>
      <c r="J242" s="105" t="s">
        <v>9</v>
      </c>
      <c r="K242" s="106"/>
      <c r="L242" s="105" t="s">
        <v>10</v>
      </c>
      <c r="M242" s="106"/>
      <c r="N242" s="107" t="s">
        <v>11</v>
      </c>
      <c r="O242" s="108"/>
    </row>
    <row r="243" spans="1:15" ht="33.75">
      <c r="A243" s="70"/>
      <c r="B243" s="53" t="s">
        <v>90</v>
      </c>
      <c r="C243" s="53" t="s">
        <v>91</v>
      </c>
      <c r="D243" s="53" t="s">
        <v>90</v>
      </c>
      <c r="E243" s="53" t="s">
        <v>91</v>
      </c>
      <c r="F243" s="53" t="s">
        <v>90</v>
      </c>
      <c r="G243" s="53" t="s">
        <v>91</v>
      </c>
      <c r="H243" s="53" t="s">
        <v>90</v>
      </c>
      <c r="I243" s="53" t="s">
        <v>91</v>
      </c>
      <c r="J243" s="53" t="s">
        <v>90</v>
      </c>
      <c r="K243" s="53" t="s">
        <v>91</v>
      </c>
      <c r="L243" s="53" t="s">
        <v>90</v>
      </c>
      <c r="M243" s="53" t="s">
        <v>91</v>
      </c>
      <c r="N243" s="53" t="s">
        <v>90</v>
      </c>
      <c r="O243" s="53" t="s">
        <v>91</v>
      </c>
    </row>
    <row r="244" spans="1:15" ht="12.75">
      <c r="A244" s="40" t="s">
        <v>1</v>
      </c>
      <c r="B244" s="76">
        <v>12</v>
      </c>
      <c r="C244" s="76">
        <v>10</v>
      </c>
      <c r="D244" s="76">
        <v>1989</v>
      </c>
      <c r="E244" s="76">
        <v>2364</v>
      </c>
      <c r="F244" s="76">
        <v>378</v>
      </c>
      <c r="G244" s="76">
        <v>363</v>
      </c>
      <c r="H244" s="76">
        <v>0</v>
      </c>
      <c r="I244" s="76">
        <v>0</v>
      </c>
      <c r="J244" s="76">
        <v>28</v>
      </c>
      <c r="K244" s="76">
        <v>39</v>
      </c>
      <c r="L244" s="76">
        <v>57</v>
      </c>
      <c r="M244" s="76">
        <v>74</v>
      </c>
      <c r="N244" s="83">
        <f>SUM(B244+D244+F244+H244+J244+L244)</f>
        <v>2464</v>
      </c>
      <c r="O244" s="85">
        <f>SUM(C244+E244+G244+I244+K244+M244)</f>
        <v>2850</v>
      </c>
    </row>
    <row r="245" spans="1:15" ht="12.75">
      <c r="A245" s="40" t="s">
        <v>59</v>
      </c>
      <c r="B245" s="76">
        <v>0</v>
      </c>
      <c r="C245" s="76">
        <v>0</v>
      </c>
      <c r="D245" s="76">
        <v>1148</v>
      </c>
      <c r="E245" s="76">
        <v>1414</v>
      </c>
      <c r="F245" s="76">
        <v>271</v>
      </c>
      <c r="G245" s="76">
        <v>231</v>
      </c>
      <c r="H245" s="76">
        <v>0</v>
      </c>
      <c r="I245" s="76">
        <v>0</v>
      </c>
      <c r="J245" s="76">
        <v>0</v>
      </c>
      <c r="K245" s="76">
        <v>0</v>
      </c>
      <c r="L245" s="76">
        <v>23</v>
      </c>
      <c r="M245" s="76">
        <v>30</v>
      </c>
      <c r="N245" s="83">
        <f aca="true" t="shared" si="29" ref="N245:O252">SUM(B245+D245+F245+H245+J245+L245)</f>
        <v>1442</v>
      </c>
      <c r="O245" s="85">
        <f t="shared" si="29"/>
        <v>1675</v>
      </c>
    </row>
    <row r="246" spans="1:15" ht="12.75">
      <c r="A246" s="40" t="s">
        <v>3</v>
      </c>
      <c r="B246" s="76">
        <v>0</v>
      </c>
      <c r="C246" s="76">
        <v>0</v>
      </c>
      <c r="D246" s="76">
        <v>1468</v>
      </c>
      <c r="E246" s="76">
        <v>1705</v>
      </c>
      <c r="F246" s="76">
        <v>162</v>
      </c>
      <c r="G246" s="76">
        <v>161</v>
      </c>
      <c r="H246" s="76">
        <v>0</v>
      </c>
      <c r="I246" s="76">
        <v>0</v>
      </c>
      <c r="J246" s="76">
        <v>0</v>
      </c>
      <c r="K246" s="76">
        <v>0</v>
      </c>
      <c r="L246" s="76">
        <v>45</v>
      </c>
      <c r="M246" s="76">
        <v>64</v>
      </c>
      <c r="N246" s="83">
        <f t="shared" si="29"/>
        <v>1675</v>
      </c>
      <c r="O246" s="85">
        <f t="shared" si="29"/>
        <v>1930</v>
      </c>
    </row>
    <row r="247" spans="1:15" ht="12.75">
      <c r="A247" s="40" t="s">
        <v>59</v>
      </c>
      <c r="B247" s="76">
        <v>0</v>
      </c>
      <c r="C247" s="76">
        <v>0</v>
      </c>
      <c r="D247" s="76">
        <v>951</v>
      </c>
      <c r="E247" s="76">
        <v>1133</v>
      </c>
      <c r="F247" s="76">
        <v>121</v>
      </c>
      <c r="G247" s="76">
        <v>94</v>
      </c>
      <c r="H247" s="76">
        <v>0</v>
      </c>
      <c r="I247" s="76">
        <v>0</v>
      </c>
      <c r="J247" s="76">
        <v>0</v>
      </c>
      <c r="K247" s="76">
        <v>0</v>
      </c>
      <c r="L247" s="76">
        <v>23</v>
      </c>
      <c r="M247" s="76">
        <v>30</v>
      </c>
      <c r="N247" s="83">
        <f t="shared" si="29"/>
        <v>1095</v>
      </c>
      <c r="O247" s="85">
        <f t="shared" si="29"/>
        <v>1257</v>
      </c>
    </row>
    <row r="248" spans="1:15" ht="12.75">
      <c r="A248" s="40" t="s">
        <v>4</v>
      </c>
      <c r="B248" s="76">
        <v>0</v>
      </c>
      <c r="C248" s="76">
        <v>0</v>
      </c>
      <c r="D248" s="76">
        <v>0</v>
      </c>
      <c r="E248" s="76">
        <v>0</v>
      </c>
      <c r="F248" s="76">
        <v>0</v>
      </c>
      <c r="G248" s="76">
        <v>0</v>
      </c>
      <c r="H248" s="76">
        <v>0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83">
        <f t="shared" si="29"/>
        <v>0</v>
      </c>
      <c r="O248" s="85">
        <f t="shared" si="29"/>
        <v>0</v>
      </c>
    </row>
    <row r="249" spans="1:15" ht="12.75">
      <c r="A249" s="40" t="s">
        <v>59</v>
      </c>
      <c r="B249" s="76">
        <v>0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83">
        <f t="shared" si="29"/>
        <v>0</v>
      </c>
      <c r="O249" s="85">
        <f t="shared" si="29"/>
        <v>0</v>
      </c>
    </row>
    <row r="250" spans="1:15" ht="12.75">
      <c r="A250" s="40" t="s">
        <v>5</v>
      </c>
      <c r="B250" s="76">
        <v>0</v>
      </c>
      <c r="C250" s="76">
        <v>0</v>
      </c>
      <c r="D250" s="76">
        <v>521</v>
      </c>
      <c r="E250" s="76">
        <v>659</v>
      </c>
      <c r="F250" s="76">
        <v>216</v>
      </c>
      <c r="G250" s="76">
        <v>202</v>
      </c>
      <c r="H250" s="76">
        <v>0</v>
      </c>
      <c r="I250" s="76">
        <v>0</v>
      </c>
      <c r="J250" s="76">
        <v>28</v>
      </c>
      <c r="K250" s="76">
        <v>39</v>
      </c>
      <c r="L250" s="76">
        <v>12</v>
      </c>
      <c r="M250" s="76">
        <v>10</v>
      </c>
      <c r="N250" s="83">
        <f t="shared" si="29"/>
        <v>777</v>
      </c>
      <c r="O250" s="85">
        <f t="shared" si="29"/>
        <v>910</v>
      </c>
    </row>
    <row r="251" spans="1:15" ht="12.75">
      <c r="A251" s="40" t="s">
        <v>59</v>
      </c>
      <c r="B251" s="76">
        <v>0</v>
      </c>
      <c r="C251" s="76">
        <v>0</v>
      </c>
      <c r="D251" s="76">
        <v>197</v>
      </c>
      <c r="E251" s="76">
        <v>281</v>
      </c>
      <c r="F251" s="76">
        <v>150</v>
      </c>
      <c r="G251" s="76">
        <v>137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83">
        <f t="shared" si="29"/>
        <v>347</v>
      </c>
      <c r="O251" s="85">
        <f t="shared" si="29"/>
        <v>418</v>
      </c>
    </row>
    <row r="252" spans="1:15" ht="12.75">
      <c r="A252" s="40" t="s">
        <v>6</v>
      </c>
      <c r="B252" s="76">
        <v>12</v>
      </c>
      <c r="C252" s="76">
        <v>10</v>
      </c>
      <c r="D252" s="76">
        <v>0</v>
      </c>
      <c r="E252" s="76">
        <v>0</v>
      </c>
      <c r="F252" s="76">
        <v>0</v>
      </c>
      <c r="G252" s="76">
        <v>0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83">
        <f t="shared" si="29"/>
        <v>12</v>
      </c>
      <c r="O252" s="85">
        <f t="shared" si="29"/>
        <v>10</v>
      </c>
    </row>
    <row r="255" spans="1:15" ht="12.75">
      <c r="A255" s="103" t="s">
        <v>72</v>
      </c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1:15" ht="22.5" customHeight="1">
      <c r="A256" s="3"/>
      <c r="B256" s="104" t="s">
        <v>85</v>
      </c>
      <c r="C256" s="104"/>
      <c r="D256" s="105" t="s">
        <v>46</v>
      </c>
      <c r="E256" s="106"/>
      <c r="F256" s="105" t="s">
        <v>50</v>
      </c>
      <c r="G256" s="106"/>
      <c r="H256" s="105" t="s">
        <v>47</v>
      </c>
      <c r="I256" s="106"/>
      <c r="J256" s="105" t="s">
        <v>9</v>
      </c>
      <c r="K256" s="106"/>
      <c r="L256" s="105" t="s">
        <v>10</v>
      </c>
      <c r="M256" s="106"/>
      <c r="N256" s="107" t="s">
        <v>11</v>
      </c>
      <c r="O256" s="108"/>
    </row>
    <row r="257" spans="1:15" ht="33.75">
      <c r="A257" s="70"/>
      <c r="B257" s="53" t="s">
        <v>92</v>
      </c>
      <c r="C257" s="53" t="s">
        <v>93</v>
      </c>
      <c r="D257" s="53" t="s">
        <v>92</v>
      </c>
      <c r="E257" s="53" t="s">
        <v>93</v>
      </c>
      <c r="F257" s="53" t="s">
        <v>92</v>
      </c>
      <c r="G257" s="53" t="s">
        <v>93</v>
      </c>
      <c r="H257" s="53" t="s">
        <v>92</v>
      </c>
      <c r="I257" s="53" t="s">
        <v>93</v>
      </c>
      <c r="J257" s="53" t="s">
        <v>92</v>
      </c>
      <c r="K257" s="53" t="s">
        <v>93</v>
      </c>
      <c r="L257" s="53" t="s">
        <v>92</v>
      </c>
      <c r="M257" s="53" t="s">
        <v>93</v>
      </c>
      <c r="N257" s="53" t="s">
        <v>92</v>
      </c>
      <c r="O257" s="53" t="s">
        <v>93</v>
      </c>
    </row>
    <row r="258" spans="1:15" ht="12.75">
      <c r="A258" s="40" t="s">
        <v>1</v>
      </c>
      <c r="B258" s="76">
        <v>10</v>
      </c>
      <c r="C258" s="76">
        <v>2</v>
      </c>
      <c r="D258" s="76">
        <v>1936</v>
      </c>
      <c r="E258" s="76">
        <v>2091</v>
      </c>
      <c r="F258" s="76">
        <v>370</v>
      </c>
      <c r="G258" s="76">
        <v>355</v>
      </c>
      <c r="H258" s="76">
        <v>0</v>
      </c>
      <c r="I258" s="76">
        <v>0</v>
      </c>
      <c r="J258" s="76">
        <v>44</v>
      </c>
      <c r="K258" s="76">
        <v>20</v>
      </c>
      <c r="L258" s="76">
        <v>77</v>
      </c>
      <c r="M258" s="76">
        <v>99</v>
      </c>
      <c r="N258" s="83">
        <f>SUM(B258+D258+F258+H258+J258+L258)</f>
        <v>2437</v>
      </c>
      <c r="O258" s="85">
        <f>SUM(C258+E258+G258+I258+K258+M258)</f>
        <v>2567</v>
      </c>
    </row>
    <row r="259" spans="1:15" ht="12.75">
      <c r="A259" s="40" t="s">
        <v>59</v>
      </c>
      <c r="B259" s="76">
        <v>0</v>
      </c>
      <c r="C259" s="76">
        <v>0</v>
      </c>
      <c r="D259" s="76">
        <v>1075</v>
      </c>
      <c r="E259" s="76">
        <v>1341</v>
      </c>
      <c r="F259" s="76">
        <v>247</v>
      </c>
      <c r="G259" s="76">
        <v>225</v>
      </c>
      <c r="H259" s="76">
        <v>0</v>
      </c>
      <c r="I259" s="76">
        <v>0</v>
      </c>
      <c r="J259" s="76">
        <v>0</v>
      </c>
      <c r="K259" s="76">
        <v>0</v>
      </c>
      <c r="L259" s="76">
        <v>31</v>
      </c>
      <c r="M259" s="76">
        <v>37</v>
      </c>
      <c r="N259" s="83">
        <f aca="true" t="shared" si="30" ref="N259:O266">SUM(B259+D259+F259+H259+J259+L259)</f>
        <v>1353</v>
      </c>
      <c r="O259" s="85">
        <f t="shared" si="30"/>
        <v>1603</v>
      </c>
    </row>
    <row r="260" spans="1:15" ht="12.75">
      <c r="A260" s="40" t="s">
        <v>3</v>
      </c>
      <c r="B260" s="76">
        <v>0</v>
      </c>
      <c r="C260" s="76">
        <v>0</v>
      </c>
      <c r="D260" s="76">
        <v>1395</v>
      </c>
      <c r="E260" s="76">
        <v>1517</v>
      </c>
      <c r="F260" s="76">
        <v>154</v>
      </c>
      <c r="G260" s="76">
        <v>147</v>
      </c>
      <c r="H260" s="76">
        <v>0</v>
      </c>
      <c r="I260" s="76">
        <v>0</v>
      </c>
      <c r="J260" s="76">
        <v>0</v>
      </c>
      <c r="K260" s="76">
        <v>0</v>
      </c>
      <c r="L260" s="76">
        <v>64</v>
      </c>
      <c r="M260" s="76">
        <v>85</v>
      </c>
      <c r="N260" s="83">
        <f t="shared" si="30"/>
        <v>1613</v>
      </c>
      <c r="O260" s="85">
        <f t="shared" si="30"/>
        <v>1749</v>
      </c>
    </row>
    <row r="261" spans="1:15" ht="12.75">
      <c r="A261" s="40" t="s">
        <v>59</v>
      </c>
      <c r="B261" s="76">
        <v>0</v>
      </c>
      <c r="C261" s="76">
        <v>0</v>
      </c>
      <c r="D261" s="76">
        <v>859</v>
      </c>
      <c r="E261" s="76">
        <v>1100</v>
      </c>
      <c r="F261" s="76">
        <v>93</v>
      </c>
      <c r="G261" s="76">
        <v>67</v>
      </c>
      <c r="H261" s="76">
        <v>0</v>
      </c>
      <c r="I261" s="76">
        <v>0</v>
      </c>
      <c r="J261" s="76">
        <v>0</v>
      </c>
      <c r="K261" s="76">
        <v>0</v>
      </c>
      <c r="L261" s="76">
        <v>31</v>
      </c>
      <c r="M261" s="76">
        <v>37</v>
      </c>
      <c r="N261" s="83">
        <f t="shared" si="30"/>
        <v>983</v>
      </c>
      <c r="O261" s="85">
        <f t="shared" si="30"/>
        <v>1204</v>
      </c>
    </row>
    <row r="262" spans="1:15" ht="12.75">
      <c r="A262" s="40" t="s">
        <v>4</v>
      </c>
      <c r="B262" s="76">
        <v>0</v>
      </c>
      <c r="C262" s="76">
        <v>0</v>
      </c>
      <c r="D262" s="76">
        <v>0</v>
      </c>
      <c r="E262" s="76">
        <v>0</v>
      </c>
      <c r="F262" s="76">
        <v>0</v>
      </c>
      <c r="G262" s="76">
        <v>0</v>
      </c>
      <c r="H262" s="76">
        <v>0</v>
      </c>
      <c r="I262" s="76">
        <v>0</v>
      </c>
      <c r="J262" s="76">
        <v>0</v>
      </c>
      <c r="K262" s="76">
        <v>0</v>
      </c>
      <c r="L262" s="76">
        <v>0</v>
      </c>
      <c r="M262" s="76">
        <v>0</v>
      </c>
      <c r="N262" s="83">
        <f t="shared" si="30"/>
        <v>0</v>
      </c>
      <c r="O262" s="85">
        <f t="shared" si="30"/>
        <v>0</v>
      </c>
    </row>
    <row r="263" spans="1:15" ht="12.75">
      <c r="A263" s="40" t="s">
        <v>59</v>
      </c>
      <c r="B263" s="76">
        <v>0</v>
      </c>
      <c r="C263" s="76">
        <v>0</v>
      </c>
      <c r="D263" s="76">
        <v>0</v>
      </c>
      <c r="E263" s="76">
        <v>0</v>
      </c>
      <c r="F263" s="76">
        <v>0</v>
      </c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83">
        <f t="shared" si="30"/>
        <v>0</v>
      </c>
      <c r="O263" s="85">
        <f t="shared" si="30"/>
        <v>0</v>
      </c>
    </row>
    <row r="264" spans="1:15" ht="12.75">
      <c r="A264" s="40" t="s">
        <v>5</v>
      </c>
      <c r="B264" s="76">
        <v>0</v>
      </c>
      <c r="C264" s="76">
        <v>0</v>
      </c>
      <c r="D264" s="76">
        <v>541</v>
      </c>
      <c r="E264" s="76">
        <v>574</v>
      </c>
      <c r="F264" s="76">
        <v>216</v>
      </c>
      <c r="G264" s="76">
        <v>208</v>
      </c>
      <c r="H264" s="76">
        <v>0</v>
      </c>
      <c r="I264" s="76">
        <v>0</v>
      </c>
      <c r="J264" s="76">
        <v>44</v>
      </c>
      <c r="K264" s="76">
        <v>20</v>
      </c>
      <c r="L264" s="76">
        <v>13</v>
      </c>
      <c r="M264" s="76">
        <v>14</v>
      </c>
      <c r="N264" s="83">
        <f t="shared" si="30"/>
        <v>814</v>
      </c>
      <c r="O264" s="85">
        <f t="shared" si="30"/>
        <v>816</v>
      </c>
    </row>
    <row r="265" spans="1:15" ht="12.75">
      <c r="A265" s="40" t="s">
        <v>59</v>
      </c>
      <c r="B265" s="76">
        <v>0</v>
      </c>
      <c r="C265" s="76">
        <v>0</v>
      </c>
      <c r="D265" s="76">
        <v>216</v>
      </c>
      <c r="E265" s="76">
        <v>241</v>
      </c>
      <c r="F265" s="76">
        <v>154</v>
      </c>
      <c r="G265" s="76">
        <v>158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83">
        <f t="shared" si="30"/>
        <v>370</v>
      </c>
      <c r="O265" s="85">
        <f t="shared" si="30"/>
        <v>399</v>
      </c>
    </row>
    <row r="266" spans="1:15" ht="12.75">
      <c r="A266" s="40" t="s">
        <v>6</v>
      </c>
      <c r="B266" s="76">
        <v>10</v>
      </c>
      <c r="C266" s="76">
        <v>2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  <c r="N266" s="83">
        <f t="shared" si="30"/>
        <v>10</v>
      </c>
      <c r="O266" s="85">
        <f t="shared" si="30"/>
        <v>2</v>
      </c>
    </row>
    <row r="269" spans="1:15" ht="12.75">
      <c r="A269" s="103" t="s">
        <v>72</v>
      </c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1:15" ht="27" customHeight="1">
      <c r="A270" s="3"/>
      <c r="B270" s="104" t="s">
        <v>85</v>
      </c>
      <c r="C270" s="104"/>
      <c r="D270" s="105" t="s">
        <v>46</v>
      </c>
      <c r="E270" s="106"/>
      <c r="F270" s="105" t="s">
        <v>50</v>
      </c>
      <c r="G270" s="106"/>
      <c r="H270" s="105" t="s">
        <v>47</v>
      </c>
      <c r="I270" s="106"/>
      <c r="J270" s="105" t="s">
        <v>9</v>
      </c>
      <c r="K270" s="106"/>
      <c r="L270" s="105" t="s">
        <v>10</v>
      </c>
      <c r="M270" s="106"/>
      <c r="N270" s="107" t="s">
        <v>11</v>
      </c>
      <c r="O270" s="108"/>
    </row>
    <row r="271" spans="1:15" ht="33.75">
      <c r="A271" s="70"/>
      <c r="B271" s="53" t="s">
        <v>94</v>
      </c>
      <c r="C271" s="53" t="s">
        <v>95</v>
      </c>
      <c r="D271" s="53" t="s">
        <v>94</v>
      </c>
      <c r="E271" s="53" t="s">
        <v>95</v>
      </c>
      <c r="F271" s="53" t="s">
        <v>94</v>
      </c>
      <c r="G271" s="53" t="s">
        <v>95</v>
      </c>
      <c r="H271" s="53" t="s">
        <v>94</v>
      </c>
      <c r="I271" s="53" t="s">
        <v>95</v>
      </c>
      <c r="J271" s="53" t="s">
        <v>94</v>
      </c>
      <c r="K271" s="53" t="s">
        <v>95</v>
      </c>
      <c r="L271" s="53" t="s">
        <v>94</v>
      </c>
      <c r="M271" s="53" t="s">
        <v>95</v>
      </c>
      <c r="N271" s="53" t="s">
        <v>94</v>
      </c>
      <c r="O271" s="53" t="s">
        <v>95</v>
      </c>
    </row>
    <row r="272" spans="1:15" ht="12.75">
      <c r="A272" s="40" t="s">
        <v>1</v>
      </c>
      <c r="B272" s="76">
        <v>1</v>
      </c>
      <c r="C272" s="76">
        <v>16</v>
      </c>
      <c r="D272" s="76">
        <v>1770</v>
      </c>
      <c r="E272" s="76">
        <v>1897</v>
      </c>
      <c r="F272" s="76">
        <v>381</v>
      </c>
      <c r="G272" s="76">
        <v>339</v>
      </c>
      <c r="H272" s="76">
        <v>0</v>
      </c>
      <c r="I272" s="76">
        <v>0</v>
      </c>
      <c r="J272" s="76">
        <v>26</v>
      </c>
      <c r="K272" s="76">
        <v>89</v>
      </c>
      <c r="L272" s="76">
        <v>96</v>
      </c>
      <c r="M272" s="76">
        <v>93</v>
      </c>
      <c r="N272" s="83">
        <f>SUM(B272+D272+F272+H272+J272+L272)</f>
        <v>2274</v>
      </c>
      <c r="O272" s="85">
        <f>SUM(C272+E272+G272+I272+K272+M272)</f>
        <v>2434</v>
      </c>
    </row>
    <row r="273" spans="1:15" ht="12.75">
      <c r="A273" s="40" t="s">
        <v>59</v>
      </c>
      <c r="B273" s="76">
        <v>0</v>
      </c>
      <c r="C273" s="76">
        <v>0</v>
      </c>
      <c r="D273" s="76">
        <v>1085</v>
      </c>
      <c r="E273" s="76">
        <v>1299</v>
      </c>
      <c r="F273" s="76">
        <v>244</v>
      </c>
      <c r="G273" s="76">
        <v>230</v>
      </c>
      <c r="H273" s="76">
        <v>0</v>
      </c>
      <c r="I273" s="76">
        <v>0</v>
      </c>
      <c r="J273" s="76">
        <v>0</v>
      </c>
      <c r="K273" s="76">
        <v>0</v>
      </c>
      <c r="L273" s="76">
        <v>37</v>
      </c>
      <c r="M273" s="76">
        <v>36</v>
      </c>
      <c r="N273" s="83">
        <f aca="true" t="shared" si="31" ref="N273:N280">SUM(B273+D273+F273+H273+J273+L273)</f>
        <v>1366</v>
      </c>
      <c r="O273" s="85">
        <f aca="true" t="shared" si="32" ref="O273:O280">SUM(C273+E273+G273+I273+K273+M273)</f>
        <v>1565</v>
      </c>
    </row>
    <row r="274" spans="1:15" ht="12.75">
      <c r="A274" s="40" t="s">
        <v>3</v>
      </c>
      <c r="B274" s="76">
        <v>0</v>
      </c>
      <c r="C274" s="76">
        <v>0</v>
      </c>
      <c r="D274" s="76">
        <v>1291</v>
      </c>
      <c r="E274" s="76">
        <v>1386</v>
      </c>
      <c r="F274" s="76">
        <v>161</v>
      </c>
      <c r="G274" s="76">
        <v>130</v>
      </c>
      <c r="H274" s="76">
        <v>0</v>
      </c>
      <c r="I274" s="76">
        <v>0</v>
      </c>
      <c r="J274" s="76">
        <v>0</v>
      </c>
      <c r="K274" s="76">
        <v>0</v>
      </c>
      <c r="L274" s="76">
        <v>86</v>
      </c>
      <c r="M274" s="76">
        <v>87</v>
      </c>
      <c r="N274" s="83">
        <f t="shared" si="31"/>
        <v>1538</v>
      </c>
      <c r="O274" s="85">
        <f t="shared" si="32"/>
        <v>1603</v>
      </c>
    </row>
    <row r="275" spans="1:15" ht="12.75">
      <c r="A275" s="40" t="s">
        <v>59</v>
      </c>
      <c r="B275" s="76">
        <v>0</v>
      </c>
      <c r="C275" s="76">
        <v>0</v>
      </c>
      <c r="D275" s="76">
        <v>899</v>
      </c>
      <c r="E275" s="76">
        <v>1069</v>
      </c>
      <c r="F275" s="76">
        <v>85</v>
      </c>
      <c r="G275" s="76">
        <v>73</v>
      </c>
      <c r="H275" s="76">
        <v>0</v>
      </c>
      <c r="I275" s="76">
        <v>0</v>
      </c>
      <c r="J275" s="76">
        <v>0</v>
      </c>
      <c r="K275" s="76">
        <v>0</v>
      </c>
      <c r="L275" s="76">
        <v>37</v>
      </c>
      <c r="M275" s="76">
        <v>36</v>
      </c>
      <c r="N275" s="83">
        <f t="shared" si="31"/>
        <v>1021</v>
      </c>
      <c r="O275" s="85">
        <f t="shared" si="32"/>
        <v>1178</v>
      </c>
    </row>
    <row r="276" spans="1:15" ht="12.75">
      <c r="A276" s="40" t="s">
        <v>4</v>
      </c>
      <c r="B276" s="76">
        <v>0</v>
      </c>
      <c r="C276" s="76">
        <v>0</v>
      </c>
      <c r="D276" s="76">
        <v>0</v>
      </c>
      <c r="E276" s="76">
        <v>0</v>
      </c>
      <c r="F276" s="76">
        <v>0</v>
      </c>
      <c r="G276" s="76">
        <v>0</v>
      </c>
      <c r="H276" s="76">
        <v>0</v>
      </c>
      <c r="I276" s="76">
        <v>0</v>
      </c>
      <c r="J276" s="76">
        <v>0</v>
      </c>
      <c r="K276" s="76">
        <v>0</v>
      </c>
      <c r="L276" s="76">
        <v>0</v>
      </c>
      <c r="M276" s="76">
        <v>0</v>
      </c>
      <c r="N276" s="83">
        <f t="shared" si="31"/>
        <v>0</v>
      </c>
      <c r="O276" s="85">
        <f t="shared" si="32"/>
        <v>0</v>
      </c>
    </row>
    <row r="277" spans="1:15" ht="12.75">
      <c r="A277" s="40" t="s">
        <v>59</v>
      </c>
      <c r="B277" s="76">
        <v>0</v>
      </c>
      <c r="C277" s="76">
        <v>0</v>
      </c>
      <c r="D277" s="76">
        <v>0</v>
      </c>
      <c r="E277" s="76">
        <v>0</v>
      </c>
      <c r="F277" s="76">
        <v>0</v>
      </c>
      <c r="G277" s="76">
        <v>0</v>
      </c>
      <c r="H277" s="76">
        <v>0</v>
      </c>
      <c r="I277" s="76">
        <v>0</v>
      </c>
      <c r="J277" s="76">
        <v>0</v>
      </c>
      <c r="K277" s="76">
        <v>0</v>
      </c>
      <c r="L277" s="76">
        <v>0</v>
      </c>
      <c r="M277" s="76">
        <v>0</v>
      </c>
      <c r="N277" s="83">
        <f t="shared" si="31"/>
        <v>0</v>
      </c>
      <c r="O277" s="85">
        <f t="shared" si="32"/>
        <v>0</v>
      </c>
    </row>
    <row r="278" spans="1:15" ht="12.75">
      <c r="A278" s="40" t="s">
        <v>5</v>
      </c>
      <c r="B278" s="76">
        <v>0</v>
      </c>
      <c r="C278" s="76">
        <v>0</v>
      </c>
      <c r="D278" s="76">
        <v>479</v>
      </c>
      <c r="E278" s="76">
        <v>511</v>
      </c>
      <c r="F278" s="76">
        <v>220</v>
      </c>
      <c r="G278" s="76">
        <v>209</v>
      </c>
      <c r="H278" s="76">
        <v>0</v>
      </c>
      <c r="I278" s="76">
        <v>0</v>
      </c>
      <c r="J278" s="76">
        <v>26</v>
      </c>
      <c r="K278" s="76">
        <v>89</v>
      </c>
      <c r="L278" s="76">
        <v>10</v>
      </c>
      <c r="M278" s="76">
        <v>6</v>
      </c>
      <c r="N278" s="83">
        <f t="shared" si="31"/>
        <v>735</v>
      </c>
      <c r="O278" s="85">
        <f t="shared" si="32"/>
        <v>815</v>
      </c>
    </row>
    <row r="279" spans="1:15" ht="12.75">
      <c r="A279" s="40" t="s">
        <v>59</v>
      </c>
      <c r="B279" s="76">
        <v>0</v>
      </c>
      <c r="C279" s="76">
        <v>0</v>
      </c>
      <c r="D279" s="76">
        <v>186</v>
      </c>
      <c r="E279" s="76">
        <v>230</v>
      </c>
      <c r="F279" s="76">
        <v>159</v>
      </c>
      <c r="G279" s="76">
        <v>157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83">
        <f t="shared" si="31"/>
        <v>345</v>
      </c>
      <c r="O279" s="85">
        <f t="shared" si="32"/>
        <v>387</v>
      </c>
    </row>
    <row r="280" spans="1:15" ht="12.75">
      <c r="A280" s="40" t="s">
        <v>6</v>
      </c>
      <c r="B280" s="76">
        <v>1</v>
      </c>
      <c r="C280" s="76">
        <v>16</v>
      </c>
      <c r="D280" s="76">
        <v>0</v>
      </c>
      <c r="E280" s="76">
        <v>0</v>
      </c>
      <c r="F280" s="76">
        <v>0</v>
      </c>
      <c r="G280" s="76">
        <v>0</v>
      </c>
      <c r="H280" s="76">
        <v>0</v>
      </c>
      <c r="I280" s="76">
        <v>0</v>
      </c>
      <c r="J280" s="76">
        <v>0</v>
      </c>
      <c r="K280" s="76">
        <v>0</v>
      </c>
      <c r="L280" s="76">
        <v>0</v>
      </c>
      <c r="M280" s="76">
        <v>0</v>
      </c>
      <c r="N280" s="83">
        <f t="shared" si="31"/>
        <v>1</v>
      </c>
      <c r="O280" s="85">
        <f t="shared" si="32"/>
        <v>16</v>
      </c>
    </row>
    <row r="283" spans="1:15" ht="12.75">
      <c r="A283" s="103" t="s">
        <v>72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1:15" ht="20.25" customHeight="1">
      <c r="A284" s="3"/>
      <c r="B284" s="105" t="s">
        <v>85</v>
      </c>
      <c r="C284" s="106"/>
      <c r="D284" s="105" t="s">
        <v>46</v>
      </c>
      <c r="E284" s="106"/>
      <c r="F284" s="105" t="s">
        <v>50</v>
      </c>
      <c r="G284" s="106"/>
      <c r="H284" s="105" t="s">
        <v>47</v>
      </c>
      <c r="I284" s="106"/>
      <c r="J284" s="105" t="s">
        <v>9</v>
      </c>
      <c r="K284" s="106"/>
      <c r="L284" s="105" t="s">
        <v>10</v>
      </c>
      <c r="M284" s="106"/>
      <c r="N284" s="107" t="s">
        <v>11</v>
      </c>
      <c r="O284" s="108"/>
    </row>
    <row r="285" spans="1:15" ht="33.75">
      <c r="A285" s="70"/>
      <c r="B285" s="53" t="s">
        <v>96</v>
      </c>
      <c r="C285" s="53" t="s">
        <v>97</v>
      </c>
      <c r="D285" s="53" t="s">
        <v>96</v>
      </c>
      <c r="E285" s="53" t="s">
        <v>97</v>
      </c>
      <c r="F285" s="53" t="s">
        <v>96</v>
      </c>
      <c r="G285" s="53" t="s">
        <v>97</v>
      </c>
      <c r="H285" s="53" t="s">
        <v>96</v>
      </c>
      <c r="I285" s="53" t="s">
        <v>97</v>
      </c>
      <c r="J285" s="53" t="s">
        <v>96</v>
      </c>
      <c r="K285" s="53" t="s">
        <v>97</v>
      </c>
      <c r="L285" s="53" t="s">
        <v>96</v>
      </c>
      <c r="M285" s="53" t="s">
        <v>97</v>
      </c>
      <c r="N285" s="53" t="s">
        <v>96</v>
      </c>
      <c r="O285" s="53" t="s">
        <v>97</v>
      </c>
    </row>
    <row r="286" spans="1:15" ht="12.75">
      <c r="A286" s="40" t="s">
        <v>1</v>
      </c>
      <c r="B286" s="76">
        <v>11</v>
      </c>
      <c r="C286" s="76">
        <v>27</v>
      </c>
      <c r="D286" s="76">
        <v>1553</v>
      </c>
      <c r="E286" s="76">
        <v>1699</v>
      </c>
      <c r="F286" s="76">
        <v>314</v>
      </c>
      <c r="G286" s="76">
        <v>277</v>
      </c>
      <c r="H286" s="76">
        <v>0</v>
      </c>
      <c r="I286" s="76">
        <v>0</v>
      </c>
      <c r="J286" s="76">
        <v>106</v>
      </c>
      <c r="K286" s="76">
        <v>102</v>
      </c>
      <c r="L286" s="76">
        <v>91</v>
      </c>
      <c r="M286" s="76">
        <v>99</v>
      </c>
      <c r="N286" s="83">
        <f>SUM(B286+D286+F286+H286+J286+L286)</f>
        <v>2075</v>
      </c>
      <c r="O286" s="85">
        <f>SUM(C286+E286+G286+I286+K286+M286)</f>
        <v>2204</v>
      </c>
    </row>
    <row r="287" spans="1:15" ht="12.75">
      <c r="A287" s="40" t="s">
        <v>59</v>
      </c>
      <c r="B287" s="76">
        <v>0</v>
      </c>
      <c r="C287" s="76">
        <v>0</v>
      </c>
      <c r="D287" s="76">
        <v>1002</v>
      </c>
      <c r="E287" s="76">
        <v>1079</v>
      </c>
      <c r="F287" s="76">
        <v>219</v>
      </c>
      <c r="G287" s="76">
        <v>202</v>
      </c>
      <c r="H287" s="76">
        <v>0</v>
      </c>
      <c r="I287" s="76">
        <v>0</v>
      </c>
      <c r="J287" s="76">
        <v>0</v>
      </c>
      <c r="K287" s="76">
        <v>0</v>
      </c>
      <c r="L287" s="76">
        <v>36</v>
      </c>
      <c r="M287" s="76">
        <v>40</v>
      </c>
      <c r="N287" s="83">
        <f aca="true" t="shared" si="33" ref="N287:O294">SUM(B287+D287+F287+H287+J287+L287)</f>
        <v>1257</v>
      </c>
      <c r="O287" s="85">
        <f t="shared" si="33"/>
        <v>1321</v>
      </c>
    </row>
    <row r="288" spans="1:15" ht="12.75">
      <c r="A288" s="40" t="s">
        <v>3</v>
      </c>
      <c r="B288" s="76">
        <v>0</v>
      </c>
      <c r="C288" s="76">
        <v>0</v>
      </c>
      <c r="D288" s="76">
        <v>1127</v>
      </c>
      <c r="E288" s="76">
        <v>1252</v>
      </c>
      <c r="F288" s="76">
        <v>120</v>
      </c>
      <c r="G288" s="76">
        <v>90</v>
      </c>
      <c r="H288" s="76">
        <v>0</v>
      </c>
      <c r="I288" s="76">
        <v>0</v>
      </c>
      <c r="J288" s="76">
        <v>0</v>
      </c>
      <c r="K288" s="76">
        <v>0</v>
      </c>
      <c r="L288" s="76">
        <v>86</v>
      </c>
      <c r="M288" s="76">
        <v>97</v>
      </c>
      <c r="N288" s="83">
        <f t="shared" si="33"/>
        <v>1333</v>
      </c>
      <c r="O288" s="85">
        <f t="shared" si="33"/>
        <v>1439</v>
      </c>
    </row>
    <row r="289" spans="1:15" ht="12.75">
      <c r="A289" s="40" t="s">
        <v>59</v>
      </c>
      <c r="B289" s="76">
        <v>0</v>
      </c>
      <c r="C289" s="76">
        <v>0</v>
      </c>
      <c r="D289" s="76">
        <v>833</v>
      </c>
      <c r="E289" s="76">
        <v>897</v>
      </c>
      <c r="F289" s="76">
        <v>74</v>
      </c>
      <c r="G289" s="76">
        <v>66</v>
      </c>
      <c r="H289" s="76">
        <v>0</v>
      </c>
      <c r="I289" s="76">
        <v>0</v>
      </c>
      <c r="J289" s="76">
        <v>0</v>
      </c>
      <c r="K289" s="76">
        <v>0</v>
      </c>
      <c r="L289" s="76">
        <v>36</v>
      </c>
      <c r="M289" s="76">
        <v>40</v>
      </c>
      <c r="N289" s="83">
        <f t="shared" si="33"/>
        <v>943</v>
      </c>
      <c r="O289" s="85">
        <f t="shared" si="33"/>
        <v>1003</v>
      </c>
    </row>
    <row r="290" spans="1:15" ht="12.75">
      <c r="A290" s="40" t="s">
        <v>4</v>
      </c>
      <c r="B290" s="76">
        <v>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  <c r="H290" s="76">
        <v>0</v>
      </c>
      <c r="I290" s="76">
        <v>0</v>
      </c>
      <c r="J290" s="76">
        <v>0</v>
      </c>
      <c r="K290" s="76">
        <v>0</v>
      </c>
      <c r="L290" s="76">
        <v>0</v>
      </c>
      <c r="M290" s="76">
        <v>0</v>
      </c>
      <c r="N290" s="83">
        <f t="shared" si="33"/>
        <v>0</v>
      </c>
      <c r="O290" s="85">
        <f t="shared" si="33"/>
        <v>0</v>
      </c>
    </row>
    <row r="291" spans="1:15" ht="12.75">
      <c r="A291" s="40" t="s">
        <v>59</v>
      </c>
      <c r="B291" s="76">
        <v>0</v>
      </c>
      <c r="C291" s="76">
        <v>0</v>
      </c>
      <c r="D291" s="76">
        <v>0</v>
      </c>
      <c r="E291" s="76">
        <v>0</v>
      </c>
      <c r="F291" s="76">
        <v>0</v>
      </c>
      <c r="G291" s="76">
        <v>0</v>
      </c>
      <c r="H291" s="76">
        <v>0</v>
      </c>
      <c r="I291" s="76">
        <v>0</v>
      </c>
      <c r="J291" s="76">
        <v>0</v>
      </c>
      <c r="K291" s="76">
        <v>0</v>
      </c>
      <c r="L291" s="76">
        <v>0</v>
      </c>
      <c r="M291" s="76">
        <v>0</v>
      </c>
      <c r="N291" s="83">
        <f t="shared" si="33"/>
        <v>0</v>
      </c>
      <c r="O291" s="85">
        <f t="shared" si="33"/>
        <v>0</v>
      </c>
    </row>
    <row r="292" spans="1:15" ht="12.75">
      <c r="A292" s="40" t="s">
        <v>5</v>
      </c>
      <c r="B292" s="76">
        <v>0</v>
      </c>
      <c r="C292" s="76">
        <v>0</v>
      </c>
      <c r="D292" s="76">
        <v>426</v>
      </c>
      <c r="E292" s="76">
        <v>447</v>
      </c>
      <c r="F292" s="76">
        <v>194</v>
      </c>
      <c r="G292" s="76">
        <v>187</v>
      </c>
      <c r="H292" s="76">
        <v>0</v>
      </c>
      <c r="I292" s="76">
        <v>0</v>
      </c>
      <c r="J292" s="76">
        <v>106</v>
      </c>
      <c r="K292" s="76">
        <v>102</v>
      </c>
      <c r="L292" s="76">
        <v>5</v>
      </c>
      <c r="M292" s="76">
        <v>2</v>
      </c>
      <c r="N292" s="83">
        <f t="shared" si="33"/>
        <v>731</v>
      </c>
      <c r="O292" s="85">
        <f t="shared" si="33"/>
        <v>738</v>
      </c>
    </row>
    <row r="293" spans="1:15" ht="12.75">
      <c r="A293" s="40" t="s">
        <v>59</v>
      </c>
      <c r="B293" s="76">
        <v>0</v>
      </c>
      <c r="C293" s="76">
        <v>0</v>
      </c>
      <c r="D293" s="76">
        <v>169</v>
      </c>
      <c r="E293" s="76">
        <v>182</v>
      </c>
      <c r="F293" s="76">
        <v>145</v>
      </c>
      <c r="G293" s="76">
        <v>136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83">
        <f t="shared" si="33"/>
        <v>314</v>
      </c>
      <c r="O293" s="85">
        <f t="shared" si="33"/>
        <v>318</v>
      </c>
    </row>
    <row r="294" spans="1:15" ht="12.75">
      <c r="A294" s="40" t="s">
        <v>6</v>
      </c>
      <c r="B294" s="76">
        <v>11</v>
      </c>
      <c r="C294" s="76">
        <v>27</v>
      </c>
      <c r="D294" s="76">
        <v>0</v>
      </c>
      <c r="E294" s="76">
        <v>0</v>
      </c>
      <c r="F294" s="76">
        <v>0</v>
      </c>
      <c r="G294" s="76">
        <v>0</v>
      </c>
      <c r="H294" s="76">
        <v>0</v>
      </c>
      <c r="I294" s="76">
        <v>0</v>
      </c>
      <c r="J294" s="76">
        <v>0</v>
      </c>
      <c r="K294" s="76">
        <v>0</v>
      </c>
      <c r="L294" s="76">
        <v>0</v>
      </c>
      <c r="M294" s="76">
        <v>0</v>
      </c>
      <c r="N294" s="83">
        <f t="shared" si="33"/>
        <v>11</v>
      </c>
      <c r="O294" s="85">
        <f t="shared" si="33"/>
        <v>27</v>
      </c>
    </row>
    <row r="297" spans="1:15" ht="12.75">
      <c r="A297" s="103" t="s">
        <v>72</v>
      </c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1:15" ht="22.5" customHeight="1">
      <c r="A298" s="3"/>
      <c r="B298" s="105" t="s">
        <v>85</v>
      </c>
      <c r="C298" s="106"/>
      <c r="D298" s="105" t="s">
        <v>46</v>
      </c>
      <c r="E298" s="106"/>
      <c r="F298" s="105" t="s">
        <v>50</v>
      </c>
      <c r="G298" s="106"/>
      <c r="H298" s="105" t="s">
        <v>47</v>
      </c>
      <c r="I298" s="106"/>
      <c r="J298" s="105" t="s">
        <v>9</v>
      </c>
      <c r="K298" s="106"/>
      <c r="L298" s="105" t="s">
        <v>10</v>
      </c>
      <c r="M298" s="106"/>
      <c r="N298" s="107" t="s">
        <v>11</v>
      </c>
      <c r="O298" s="108"/>
    </row>
    <row r="299" spans="1:15" ht="33.75">
      <c r="A299" s="70"/>
      <c r="B299" s="53" t="s">
        <v>104</v>
      </c>
      <c r="C299" s="53" t="s">
        <v>105</v>
      </c>
      <c r="D299" s="53" t="s">
        <v>104</v>
      </c>
      <c r="E299" s="53" t="s">
        <v>105</v>
      </c>
      <c r="F299" s="53" t="s">
        <v>104</v>
      </c>
      <c r="G299" s="53" t="s">
        <v>105</v>
      </c>
      <c r="H299" s="53" t="s">
        <v>104</v>
      </c>
      <c r="I299" s="53" t="s">
        <v>105</v>
      </c>
      <c r="J299" s="53" t="s">
        <v>104</v>
      </c>
      <c r="K299" s="53" t="s">
        <v>105</v>
      </c>
      <c r="L299" s="53" t="s">
        <v>104</v>
      </c>
      <c r="M299" s="53" t="s">
        <v>105</v>
      </c>
      <c r="N299" s="53" t="s">
        <v>104</v>
      </c>
      <c r="O299" s="53" t="s">
        <v>105</v>
      </c>
    </row>
    <row r="300" spans="1:15" ht="12.75">
      <c r="A300" s="40" t="s">
        <v>1</v>
      </c>
      <c r="B300" s="76">
        <v>16</v>
      </c>
      <c r="C300" s="76">
        <v>23</v>
      </c>
      <c r="D300" s="76">
        <v>1373</v>
      </c>
      <c r="E300" s="76">
        <v>2015</v>
      </c>
      <c r="F300" s="76">
        <v>288</v>
      </c>
      <c r="G300" s="76">
        <v>275</v>
      </c>
      <c r="H300" s="76">
        <v>0</v>
      </c>
      <c r="I300" s="76">
        <v>0</v>
      </c>
      <c r="J300" s="76">
        <v>114</v>
      </c>
      <c r="K300" s="76">
        <v>104</v>
      </c>
      <c r="L300" s="76">
        <v>96</v>
      </c>
      <c r="M300" s="76">
        <v>91</v>
      </c>
      <c r="N300" s="83">
        <f>SUM(B300+D300+F300+H300+J300+L300)</f>
        <v>1887</v>
      </c>
      <c r="O300" s="85">
        <f>SUM(C300+E300+G300+I300+K300+M300)</f>
        <v>2508</v>
      </c>
    </row>
    <row r="301" spans="1:15" ht="12.75">
      <c r="A301" s="40" t="s">
        <v>59</v>
      </c>
      <c r="B301" s="76">
        <v>0</v>
      </c>
      <c r="C301" s="76">
        <v>0</v>
      </c>
      <c r="D301" s="76">
        <v>805</v>
      </c>
      <c r="E301" s="76">
        <v>1286</v>
      </c>
      <c r="F301" s="76">
        <v>216</v>
      </c>
      <c r="G301" s="76">
        <v>205</v>
      </c>
      <c r="H301" s="76">
        <v>0</v>
      </c>
      <c r="I301" s="76">
        <v>0</v>
      </c>
      <c r="J301" s="76">
        <v>0</v>
      </c>
      <c r="K301" s="76">
        <v>0</v>
      </c>
      <c r="L301" s="76">
        <v>37</v>
      </c>
      <c r="M301" s="76">
        <v>33</v>
      </c>
      <c r="N301" s="83">
        <f aca="true" t="shared" si="34" ref="N301:N308">SUM(B301+D301+F301+H301+J301+L301)</f>
        <v>1058</v>
      </c>
      <c r="O301" s="85">
        <f aca="true" t="shared" si="35" ref="O301:O308">SUM(C301+E301+G301+I301+K301+M301)</f>
        <v>1524</v>
      </c>
    </row>
    <row r="302" spans="1:15" ht="12.75">
      <c r="A302" s="40" t="s">
        <v>3</v>
      </c>
      <c r="B302" s="76">
        <v>0</v>
      </c>
      <c r="C302" s="76">
        <v>0</v>
      </c>
      <c r="D302" s="76">
        <v>1014</v>
      </c>
      <c r="E302" s="76">
        <v>1294</v>
      </c>
      <c r="F302" s="76">
        <v>90</v>
      </c>
      <c r="G302" s="76">
        <v>93</v>
      </c>
      <c r="H302" s="76">
        <v>0</v>
      </c>
      <c r="I302" s="76">
        <v>0</v>
      </c>
      <c r="J302" s="76">
        <v>0</v>
      </c>
      <c r="K302" s="76">
        <v>0</v>
      </c>
      <c r="L302" s="76">
        <v>92</v>
      </c>
      <c r="M302" s="76">
        <v>86</v>
      </c>
      <c r="N302" s="83">
        <f t="shared" si="34"/>
        <v>1196</v>
      </c>
      <c r="O302" s="85">
        <f t="shared" si="35"/>
        <v>1473</v>
      </c>
    </row>
    <row r="303" spans="1:15" ht="12.75">
      <c r="A303" s="40" t="s">
        <v>59</v>
      </c>
      <c r="B303" s="76">
        <v>0</v>
      </c>
      <c r="C303" s="76">
        <v>0</v>
      </c>
      <c r="D303" s="76">
        <v>684</v>
      </c>
      <c r="E303" s="76">
        <v>920</v>
      </c>
      <c r="F303" s="76">
        <v>71</v>
      </c>
      <c r="G303" s="76">
        <v>61</v>
      </c>
      <c r="H303" s="76">
        <v>0</v>
      </c>
      <c r="I303" s="76">
        <v>0</v>
      </c>
      <c r="J303" s="76">
        <v>0</v>
      </c>
      <c r="K303" s="76">
        <v>0</v>
      </c>
      <c r="L303" s="76">
        <v>37</v>
      </c>
      <c r="M303" s="76">
        <v>33</v>
      </c>
      <c r="N303" s="83">
        <f t="shared" si="34"/>
        <v>792</v>
      </c>
      <c r="O303" s="85">
        <f t="shared" si="35"/>
        <v>1014</v>
      </c>
    </row>
    <row r="304" spans="1:15" ht="12.75">
      <c r="A304" s="40" t="s">
        <v>4</v>
      </c>
      <c r="B304" s="76">
        <v>0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  <c r="H304" s="76">
        <v>0</v>
      </c>
      <c r="I304" s="76">
        <v>0</v>
      </c>
      <c r="J304" s="76">
        <v>0</v>
      </c>
      <c r="K304" s="76">
        <v>0</v>
      </c>
      <c r="L304" s="76">
        <v>0</v>
      </c>
      <c r="M304" s="76">
        <v>0</v>
      </c>
      <c r="N304" s="83">
        <f t="shared" si="34"/>
        <v>0</v>
      </c>
      <c r="O304" s="85">
        <f t="shared" si="35"/>
        <v>0</v>
      </c>
    </row>
    <row r="305" spans="1:15" ht="12.75">
      <c r="A305" s="40" t="s">
        <v>59</v>
      </c>
      <c r="B305" s="76">
        <v>0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  <c r="H305" s="76">
        <v>0</v>
      </c>
      <c r="I305" s="76">
        <v>0</v>
      </c>
      <c r="J305" s="76">
        <v>0</v>
      </c>
      <c r="K305" s="76">
        <v>0</v>
      </c>
      <c r="L305" s="76">
        <v>0</v>
      </c>
      <c r="M305" s="76">
        <v>0</v>
      </c>
      <c r="N305" s="83">
        <f t="shared" si="34"/>
        <v>0</v>
      </c>
      <c r="O305" s="85">
        <f t="shared" si="35"/>
        <v>0</v>
      </c>
    </row>
    <row r="306" spans="1:15" ht="12.75">
      <c r="A306" s="40" t="s">
        <v>5</v>
      </c>
      <c r="B306" s="76">
        <v>0</v>
      </c>
      <c r="C306" s="76">
        <v>0</v>
      </c>
      <c r="D306" s="76">
        <v>359</v>
      </c>
      <c r="E306" s="76">
        <v>721</v>
      </c>
      <c r="F306" s="76">
        <v>198</v>
      </c>
      <c r="G306" s="76">
        <v>182</v>
      </c>
      <c r="H306" s="76">
        <v>0</v>
      </c>
      <c r="I306" s="76">
        <v>0</v>
      </c>
      <c r="J306" s="76">
        <v>114</v>
      </c>
      <c r="K306" s="76">
        <v>104</v>
      </c>
      <c r="L306" s="76">
        <v>4</v>
      </c>
      <c r="M306" s="76">
        <v>5</v>
      </c>
      <c r="N306" s="83">
        <f t="shared" si="34"/>
        <v>675</v>
      </c>
      <c r="O306" s="85">
        <f t="shared" si="35"/>
        <v>1012</v>
      </c>
    </row>
    <row r="307" spans="1:15" ht="12.75">
      <c r="A307" s="40" t="s">
        <v>59</v>
      </c>
      <c r="B307" s="76">
        <v>0</v>
      </c>
      <c r="C307" s="76">
        <v>0</v>
      </c>
      <c r="D307" s="76">
        <v>121</v>
      </c>
      <c r="E307" s="76">
        <v>366</v>
      </c>
      <c r="F307" s="76">
        <v>145</v>
      </c>
      <c r="G307" s="76">
        <v>144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83">
        <f t="shared" si="34"/>
        <v>266</v>
      </c>
      <c r="O307" s="85">
        <f t="shared" si="35"/>
        <v>510</v>
      </c>
    </row>
    <row r="308" spans="1:15" ht="12.75">
      <c r="A308" s="40" t="s">
        <v>6</v>
      </c>
      <c r="B308" s="76">
        <v>16</v>
      </c>
      <c r="C308" s="76">
        <v>23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6">
        <v>0</v>
      </c>
      <c r="M308" s="76">
        <v>0</v>
      </c>
      <c r="N308" s="83">
        <f t="shared" si="34"/>
        <v>16</v>
      </c>
      <c r="O308" s="85">
        <f t="shared" si="35"/>
        <v>23</v>
      </c>
    </row>
    <row r="311" spans="1:15" ht="12.75">
      <c r="A311" s="103" t="s">
        <v>72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1:15" ht="20.25" customHeight="1">
      <c r="A312" s="3"/>
      <c r="B312" s="104" t="s">
        <v>85</v>
      </c>
      <c r="C312" s="104"/>
      <c r="D312" s="105" t="s">
        <v>46</v>
      </c>
      <c r="E312" s="106"/>
      <c r="F312" s="105" t="s">
        <v>50</v>
      </c>
      <c r="G312" s="106"/>
      <c r="H312" s="105" t="s">
        <v>47</v>
      </c>
      <c r="I312" s="106"/>
      <c r="J312" s="105" t="s">
        <v>9</v>
      </c>
      <c r="K312" s="106"/>
      <c r="L312" s="105" t="s">
        <v>10</v>
      </c>
      <c r="M312" s="106"/>
      <c r="N312" s="107" t="s">
        <v>11</v>
      </c>
      <c r="O312" s="108"/>
    </row>
    <row r="313" spans="1:15" ht="33.75">
      <c r="A313" s="70"/>
      <c r="B313" s="53" t="s">
        <v>107</v>
      </c>
      <c r="C313" s="53" t="s">
        <v>108</v>
      </c>
      <c r="D313" s="53" t="s">
        <v>107</v>
      </c>
      <c r="E313" s="53" t="s">
        <v>108</v>
      </c>
      <c r="F313" s="53" t="s">
        <v>107</v>
      </c>
      <c r="G313" s="53" t="s">
        <v>108</v>
      </c>
      <c r="H313" s="53" t="s">
        <v>107</v>
      </c>
      <c r="I313" s="53" t="s">
        <v>108</v>
      </c>
      <c r="J313" s="53" t="s">
        <v>107</v>
      </c>
      <c r="K313" s="53" t="s">
        <v>108</v>
      </c>
      <c r="L313" s="53" t="s">
        <v>107</v>
      </c>
      <c r="M313" s="53" t="s">
        <v>108</v>
      </c>
      <c r="N313" s="53" t="s">
        <v>107</v>
      </c>
      <c r="O313" s="53" t="s">
        <v>108</v>
      </c>
    </row>
    <row r="314" spans="1:15" ht="12.75">
      <c r="A314" s="40" t="s">
        <v>1</v>
      </c>
      <c r="B314" s="76">
        <v>20</v>
      </c>
      <c r="C314" s="76">
        <v>0</v>
      </c>
      <c r="D314" s="76">
        <v>1573</v>
      </c>
      <c r="E314" s="76">
        <v>0</v>
      </c>
      <c r="F314" s="76">
        <v>248</v>
      </c>
      <c r="G314" s="76">
        <v>0</v>
      </c>
      <c r="H314" s="76">
        <v>0</v>
      </c>
      <c r="I314" s="76">
        <v>0</v>
      </c>
      <c r="J314" s="76">
        <v>104</v>
      </c>
      <c r="K314" s="76">
        <v>0</v>
      </c>
      <c r="L314" s="76">
        <v>87</v>
      </c>
      <c r="M314" s="76">
        <v>0</v>
      </c>
      <c r="N314" s="83">
        <f>SUM(B314+D314+F314+H314+J314+L314)</f>
        <v>2032</v>
      </c>
      <c r="O314" s="85">
        <f>SUM(C314+E314+G314+I314+K314+M314)</f>
        <v>0</v>
      </c>
    </row>
    <row r="315" spans="1:15" ht="12.75">
      <c r="A315" s="40" t="s">
        <v>59</v>
      </c>
      <c r="B315" s="76">
        <v>0</v>
      </c>
      <c r="C315" s="76">
        <v>0</v>
      </c>
      <c r="D315" s="76">
        <v>1001</v>
      </c>
      <c r="E315" s="76">
        <v>0</v>
      </c>
      <c r="F315" s="76">
        <v>181</v>
      </c>
      <c r="G315" s="76">
        <v>0</v>
      </c>
      <c r="H315" s="76">
        <v>0</v>
      </c>
      <c r="I315" s="76">
        <v>0</v>
      </c>
      <c r="J315" s="76">
        <v>0</v>
      </c>
      <c r="K315" s="76">
        <v>0</v>
      </c>
      <c r="L315" s="76">
        <v>30</v>
      </c>
      <c r="M315" s="76">
        <v>0</v>
      </c>
      <c r="N315" s="83">
        <f aca="true" t="shared" si="36" ref="N315:O322">SUM(B315+D315+F315+H315+J315+L315)</f>
        <v>1212</v>
      </c>
      <c r="O315" s="85">
        <f t="shared" si="36"/>
        <v>0</v>
      </c>
    </row>
    <row r="316" spans="1:15" ht="12.75">
      <c r="A316" s="40" t="s">
        <v>3</v>
      </c>
      <c r="B316" s="76">
        <v>0</v>
      </c>
      <c r="C316" s="76">
        <v>0</v>
      </c>
      <c r="D316" s="76">
        <v>1065</v>
      </c>
      <c r="E316" s="76">
        <v>0</v>
      </c>
      <c r="F316" s="76">
        <v>96</v>
      </c>
      <c r="G316" s="76">
        <v>0</v>
      </c>
      <c r="H316" s="76">
        <v>0</v>
      </c>
      <c r="I316" s="76">
        <v>0</v>
      </c>
      <c r="J316" s="76">
        <v>0</v>
      </c>
      <c r="K316" s="76">
        <v>0</v>
      </c>
      <c r="L316" s="76">
        <v>80</v>
      </c>
      <c r="M316" s="76">
        <v>0</v>
      </c>
      <c r="N316" s="83">
        <f t="shared" si="36"/>
        <v>1241</v>
      </c>
      <c r="O316" s="85">
        <f t="shared" si="36"/>
        <v>0</v>
      </c>
    </row>
    <row r="317" spans="1:15" ht="12.75">
      <c r="A317" s="40" t="s">
        <v>59</v>
      </c>
      <c r="B317" s="76">
        <v>0</v>
      </c>
      <c r="C317" s="76">
        <v>0</v>
      </c>
      <c r="D317" s="76">
        <v>774</v>
      </c>
      <c r="E317" s="76">
        <v>0</v>
      </c>
      <c r="F317" s="76">
        <v>67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30</v>
      </c>
      <c r="M317" s="76">
        <v>0</v>
      </c>
      <c r="N317" s="83">
        <f t="shared" si="36"/>
        <v>871</v>
      </c>
      <c r="O317" s="85">
        <f t="shared" si="36"/>
        <v>0</v>
      </c>
    </row>
    <row r="318" spans="1:15" ht="12.75">
      <c r="A318" s="40" t="s">
        <v>4</v>
      </c>
      <c r="B318" s="76">
        <v>0</v>
      </c>
      <c r="C318" s="76">
        <v>0</v>
      </c>
      <c r="D318" s="76">
        <v>0</v>
      </c>
      <c r="E318" s="76">
        <v>0</v>
      </c>
      <c r="F318" s="76">
        <v>0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0</v>
      </c>
      <c r="M318" s="76">
        <v>0</v>
      </c>
      <c r="N318" s="83">
        <f t="shared" si="36"/>
        <v>0</v>
      </c>
      <c r="O318" s="85">
        <f t="shared" si="36"/>
        <v>0</v>
      </c>
    </row>
    <row r="319" spans="1:15" ht="12.75">
      <c r="A319" s="40" t="s">
        <v>59</v>
      </c>
      <c r="B319" s="76">
        <v>0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83">
        <f t="shared" si="36"/>
        <v>0</v>
      </c>
      <c r="O319" s="85">
        <f t="shared" si="36"/>
        <v>0</v>
      </c>
    </row>
    <row r="320" spans="1:15" ht="12.75">
      <c r="A320" s="40" t="s">
        <v>5</v>
      </c>
      <c r="B320" s="76">
        <v>0</v>
      </c>
      <c r="C320" s="76">
        <v>0</v>
      </c>
      <c r="D320" s="76">
        <v>508</v>
      </c>
      <c r="E320" s="76">
        <v>0</v>
      </c>
      <c r="F320" s="76">
        <v>152</v>
      </c>
      <c r="G320" s="76">
        <v>0</v>
      </c>
      <c r="H320" s="76">
        <v>0</v>
      </c>
      <c r="I320" s="76">
        <v>0</v>
      </c>
      <c r="J320" s="76">
        <v>104</v>
      </c>
      <c r="K320" s="76">
        <v>0</v>
      </c>
      <c r="L320" s="76">
        <v>7</v>
      </c>
      <c r="M320" s="76">
        <v>0</v>
      </c>
      <c r="N320" s="83">
        <f t="shared" si="36"/>
        <v>771</v>
      </c>
      <c r="O320" s="85">
        <f t="shared" si="36"/>
        <v>0</v>
      </c>
    </row>
    <row r="321" spans="1:15" ht="12.75">
      <c r="A321" s="40" t="s">
        <v>59</v>
      </c>
      <c r="B321" s="76">
        <v>0</v>
      </c>
      <c r="C321" s="76">
        <v>0</v>
      </c>
      <c r="D321" s="76">
        <v>227</v>
      </c>
      <c r="E321" s="76">
        <v>0</v>
      </c>
      <c r="F321" s="76">
        <v>114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83">
        <f t="shared" si="36"/>
        <v>341</v>
      </c>
      <c r="O321" s="85">
        <f t="shared" si="36"/>
        <v>0</v>
      </c>
    </row>
    <row r="322" spans="1:15" ht="12.75">
      <c r="A322" s="40" t="s">
        <v>6</v>
      </c>
      <c r="B322" s="76">
        <v>20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  <c r="H322" s="76">
        <v>0</v>
      </c>
      <c r="I322" s="76">
        <v>0</v>
      </c>
      <c r="J322" s="76">
        <v>0</v>
      </c>
      <c r="K322" s="76">
        <v>0</v>
      </c>
      <c r="L322" s="76">
        <v>0</v>
      </c>
      <c r="M322" s="76">
        <v>0</v>
      </c>
      <c r="N322" s="83">
        <f t="shared" si="36"/>
        <v>20</v>
      </c>
      <c r="O322" s="85">
        <f t="shared" si="36"/>
        <v>0</v>
      </c>
    </row>
  </sheetData>
  <sheetProtection/>
  <mergeCells count="194">
    <mergeCell ref="A311:O311"/>
    <mergeCell ref="B312:C312"/>
    <mergeCell ref="D312:E312"/>
    <mergeCell ref="F312:G312"/>
    <mergeCell ref="H312:I312"/>
    <mergeCell ref="J312:K312"/>
    <mergeCell ref="L312:M312"/>
    <mergeCell ref="N312:O312"/>
    <mergeCell ref="A255:O255"/>
    <mergeCell ref="B256:C256"/>
    <mergeCell ref="D256:E256"/>
    <mergeCell ref="F256:G256"/>
    <mergeCell ref="H256:I256"/>
    <mergeCell ref="J256:K256"/>
    <mergeCell ref="L256:M256"/>
    <mergeCell ref="N256:O256"/>
    <mergeCell ref="A226:O226"/>
    <mergeCell ref="B227:C227"/>
    <mergeCell ref="D227:E227"/>
    <mergeCell ref="F227:G227"/>
    <mergeCell ref="H227:I227"/>
    <mergeCell ref="J227:K227"/>
    <mergeCell ref="L227:M227"/>
    <mergeCell ref="N227:O227"/>
    <mergeCell ref="A211:O211"/>
    <mergeCell ref="B212:C212"/>
    <mergeCell ref="D212:E212"/>
    <mergeCell ref="F212:G212"/>
    <mergeCell ref="H212:I212"/>
    <mergeCell ref="J212:K212"/>
    <mergeCell ref="L212:M212"/>
    <mergeCell ref="N212:O212"/>
    <mergeCell ref="A183:S183"/>
    <mergeCell ref="B184:C184"/>
    <mergeCell ref="D184:E184"/>
    <mergeCell ref="F184:G184"/>
    <mergeCell ref="H184:I184"/>
    <mergeCell ref="J184:K184"/>
    <mergeCell ref="L184:M184"/>
    <mergeCell ref="N184:O184"/>
    <mergeCell ref="P184:Q184"/>
    <mergeCell ref="R184:S184"/>
    <mergeCell ref="A169:S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A155:S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R156:S156"/>
    <mergeCell ref="A141:S141"/>
    <mergeCell ref="B142:C142"/>
    <mergeCell ref="D142:E142"/>
    <mergeCell ref="F142:G142"/>
    <mergeCell ref="H142:I142"/>
    <mergeCell ref="J142:K142"/>
    <mergeCell ref="L142:M142"/>
    <mergeCell ref="N142:O142"/>
    <mergeCell ref="P142:Q142"/>
    <mergeCell ref="R142:S142"/>
    <mergeCell ref="B112:Q112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B84:Q84"/>
    <mergeCell ref="B98:Q98"/>
    <mergeCell ref="B99:C99"/>
    <mergeCell ref="D99:E99"/>
    <mergeCell ref="F99:G99"/>
    <mergeCell ref="H99:I99"/>
    <mergeCell ref="J99:K99"/>
    <mergeCell ref="L99:M99"/>
    <mergeCell ref="N99:O99"/>
    <mergeCell ref="P99:Q99"/>
    <mergeCell ref="L85:M85"/>
    <mergeCell ref="N85:O85"/>
    <mergeCell ref="P85:Q85"/>
    <mergeCell ref="B85:C85"/>
    <mergeCell ref="D85:E85"/>
    <mergeCell ref="F85:G85"/>
    <mergeCell ref="J85:K85"/>
    <mergeCell ref="H85:I85"/>
    <mergeCell ref="B70:O70"/>
    <mergeCell ref="B71:C71"/>
    <mergeCell ref="D71:E71"/>
    <mergeCell ref="F71:G71"/>
    <mergeCell ref="H71:I71"/>
    <mergeCell ref="J71:K71"/>
    <mergeCell ref="L71:M71"/>
    <mergeCell ref="N71:O71"/>
    <mergeCell ref="P17:Q17"/>
    <mergeCell ref="R17:S17"/>
    <mergeCell ref="D36:E36"/>
    <mergeCell ref="F36:G36"/>
    <mergeCell ref="H36:I36"/>
    <mergeCell ref="J36:K36"/>
    <mergeCell ref="J2:K2"/>
    <mergeCell ref="L2:M2"/>
    <mergeCell ref="N2:O2"/>
    <mergeCell ref="B16:U16"/>
    <mergeCell ref="P2:Q2"/>
    <mergeCell ref="R2:S2"/>
    <mergeCell ref="B2:C2"/>
    <mergeCell ref="D2:E2"/>
    <mergeCell ref="F2:G2"/>
    <mergeCell ref="H2:I2"/>
    <mergeCell ref="B1:U1"/>
    <mergeCell ref="T17:U17"/>
    <mergeCell ref="T2:U2"/>
    <mergeCell ref="B17:C17"/>
    <mergeCell ref="D17:E17"/>
    <mergeCell ref="F17:G17"/>
    <mergeCell ref="H17:I17"/>
    <mergeCell ref="J17:K17"/>
    <mergeCell ref="L17:M17"/>
    <mergeCell ref="N17:O17"/>
    <mergeCell ref="J55:K55"/>
    <mergeCell ref="L55:M55"/>
    <mergeCell ref="N55:O55"/>
    <mergeCell ref="B35:K35"/>
    <mergeCell ref="B54:O54"/>
    <mergeCell ref="B55:C55"/>
    <mergeCell ref="D55:E55"/>
    <mergeCell ref="F55:G55"/>
    <mergeCell ref="H55:I55"/>
    <mergeCell ref="B36:C36"/>
    <mergeCell ref="B127:Q127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A197:S197"/>
    <mergeCell ref="B198:C198"/>
    <mergeCell ref="D198:E198"/>
    <mergeCell ref="F198:G198"/>
    <mergeCell ref="H198:I198"/>
    <mergeCell ref="J198:K198"/>
    <mergeCell ref="L198:M198"/>
    <mergeCell ref="N198:O198"/>
    <mergeCell ref="P198:Q198"/>
    <mergeCell ref="R198:S198"/>
    <mergeCell ref="A241:O241"/>
    <mergeCell ref="B242:C242"/>
    <mergeCell ref="D242:E242"/>
    <mergeCell ref="F242:G242"/>
    <mergeCell ref="H242:I242"/>
    <mergeCell ref="J242:K242"/>
    <mergeCell ref="L242:M242"/>
    <mergeCell ref="N242:O242"/>
    <mergeCell ref="A269:O269"/>
    <mergeCell ref="B270:C270"/>
    <mergeCell ref="D270:E270"/>
    <mergeCell ref="F270:G270"/>
    <mergeCell ref="H270:I270"/>
    <mergeCell ref="J270:K270"/>
    <mergeCell ref="L270:M270"/>
    <mergeCell ref="N270:O270"/>
    <mergeCell ref="A283:O283"/>
    <mergeCell ref="B284:C284"/>
    <mergeCell ref="D284:E284"/>
    <mergeCell ref="F284:G284"/>
    <mergeCell ref="H284:I284"/>
    <mergeCell ref="J284:K284"/>
    <mergeCell ref="L284:M284"/>
    <mergeCell ref="N284:O284"/>
    <mergeCell ref="A297:O297"/>
    <mergeCell ref="B298:C298"/>
    <mergeCell ref="D298:E298"/>
    <mergeCell ref="F298:G298"/>
    <mergeCell ref="H298:I298"/>
    <mergeCell ref="J298:K298"/>
    <mergeCell ref="L298:M298"/>
    <mergeCell ref="N298:O29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306">
      <selection activeCell="N315" sqref="N315:O324"/>
    </sheetView>
  </sheetViews>
  <sheetFormatPr defaultColWidth="9.00390625" defaultRowHeight="12.75"/>
  <cols>
    <col min="1" max="1" width="19.00390625" style="0" bestFit="1" customWidth="1"/>
    <col min="2" max="25" width="5.25390625" style="0" customWidth="1"/>
  </cols>
  <sheetData>
    <row r="1" spans="1:21" ht="12.75">
      <c r="A1" s="1" t="s">
        <v>0</v>
      </c>
      <c r="B1" s="118" t="s">
        <v>16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385</v>
      </c>
      <c r="C4" s="1">
        <v>363</v>
      </c>
      <c r="D4" s="1">
        <v>1241</v>
      </c>
      <c r="E4" s="1">
        <v>1420</v>
      </c>
      <c r="F4" s="1">
        <v>505</v>
      </c>
      <c r="G4" s="1">
        <v>623</v>
      </c>
      <c r="H4" s="1">
        <v>66</v>
      </c>
      <c r="I4" s="1">
        <v>88</v>
      </c>
      <c r="J4" s="9">
        <f>SUM(B4+D4+F4+H4)</f>
        <v>2197</v>
      </c>
      <c r="K4" s="10">
        <f>SUM(C4+E4+G4+I4)</f>
        <v>2494</v>
      </c>
      <c r="L4" s="6">
        <v>345</v>
      </c>
      <c r="M4" s="1">
        <v>350</v>
      </c>
      <c r="N4" s="1">
        <v>1394</v>
      </c>
      <c r="O4" s="1">
        <v>1429</v>
      </c>
      <c r="P4" s="1">
        <v>650</v>
      </c>
      <c r="Q4" s="1">
        <v>827</v>
      </c>
      <c r="R4" s="1">
        <v>73</v>
      </c>
      <c r="S4" s="1">
        <v>92</v>
      </c>
      <c r="T4" s="9">
        <f aca="true" t="shared" si="0" ref="T4:T12">SUM(L4+N4+P4+R4)</f>
        <v>2462</v>
      </c>
      <c r="U4" s="9">
        <f aca="true" t="shared" si="1" ref="U4:U12">SUM(M4+O4+Q4+S4)</f>
        <v>2698</v>
      </c>
    </row>
    <row r="5" spans="1:21" ht="11.25" customHeight="1">
      <c r="A5" s="1" t="s">
        <v>2</v>
      </c>
      <c r="B5" s="1">
        <v>92</v>
      </c>
      <c r="C5" s="1">
        <v>46</v>
      </c>
      <c r="D5" s="1">
        <v>1052</v>
      </c>
      <c r="E5" s="1">
        <v>1115</v>
      </c>
      <c r="F5" s="1">
        <v>0</v>
      </c>
      <c r="G5" s="1">
        <v>24</v>
      </c>
      <c r="H5" s="1">
        <v>16</v>
      </c>
      <c r="I5" s="1">
        <v>18</v>
      </c>
      <c r="J5" s="9">
        <f aca="true" t="shared" si="2" ref="J5:J12">SUM(B5+D5+F5+H5)</f>
        <v>1160</v>
      </c>
      <c r="K5" s="10">
        <f aca="true" t="shared" si="3" ref="K5:K12">SUM(C5+E5+G5+I5)</f>
        <v>1203</v>
      </c>
      <c r="L5" s="6">
        <v>45</v>
      </c>
      <c r="M5" s="1">
        <v>16</v>
      </c>
      <c r="N5" s="1">
        <v>1102</v>
      </c>
      <c r="O5" s="1">
        <v>1120</v>
      </c>
      <c r="P5" s="1">
        <v>0</v>
      </c>
      <c r="Q5" s="1">
        <v>42</v>
      </c>
      <c r="R5" s="1">
        <v>16</v>
      </c>
      <c r="S5" s="1">
        <v>16</v>
      </c>
      <c r="T5" s="9">
        <f t="shared" si="0"/>
        <v>1163</v>
      </c>
      <c r="U5" s="9">
        <f t="shared" si="1"/>
        <v>1194</v>
      </c>
    </row>
    <row r="6" spans="1:21" ht="11.25" customHeight="1">
      <c r="A6" s="1" t="s">
        <v>3</v>
      </c>
      <c r="B6" s="1">
        <v>0</v>
      </c>
      <c r="C6" s="1">
        <v>0</v>
      </c>
      <c r="D6" s="1">
        <v>1081</v>
      </c>
      <c r="E6" s="1">
        <v>1161</v>
      </c>
      <c r="F6" s="1">
        <v>0</v>
      </c>
      <c r="G6" s="1">
        <v>0</v>
      </c>
      <c r="H6" s="1">
        <v>18</v>
      </c>
      <c r="I6" s="1">
        <v>20</v>
      </c>
      <c r="J6" s="9">
        <f t="shared" si="2"/>
        <v>1099</v>
      </c>
      <c r="K6" s="10">
        <f t="shared" si="3"/>
        <v>1181</v>
      </c>
      <c r="L6" s="6">
        <v>0</v>
      </c>
      <c r="M6" s="1">
        <v>0</v>
      </c>
      <c r="N6" s="1">
        <v>1149</v>
      </c>
      <c r="O6" s="1">
        <v>1176</v>
      </c>
      <c r="P6" s="1">
        <v>0</v>
      </c>
      <c r="Q6" s="1">
        <v>0</v>
      </c>
      <c r="R6" s="1">
        <v>18</v>
      </c>
      <c r="S6" s="1">
        <v>19</v>
      </c>
      <c r="T6" s="9">
        <f t="shared" si="0"/>
        <v>1167</v>
      </c>
      <c r="U6" s="9">
        <f t="shared" si="1"/>
        <v>1195</v>
      </c>
    </row>
    <row r="7" spans="1:21" ht="11.25" customHeight="1">
      <c r="A7" s="1" t="s">
        <v>2</v>
      </c>
      <c r="B7" s="1">
        <v>0</v>
      </c>
      <c r="C7" s="1">
        <v>0</v>
      </c>
      <c r="D7" s="1">
        <v>1052</v>
      </c>
      <c r="E7" s="1">
        <v>1106</v>
      </c>
      <c r="F7" s="1">
        <v>0</v>
      </c>
      <c r="G7" s="1">
        <v>0</v>
      </c>
      <c r="H7" s="1">
        <v>16</v>
      </c>
      <c r="I7" s="1">
        <v>18</v>
      </c>
      <c r="J7" s="9">
        <f t="shared" si="2"/>
        <v>1068</v>
      </c>
      <c r="K7" s="10">
        <f t="shared" si="3"/>
        <v>1124</v>
      </c>
      <c r="L7" s="6">
        <v>0</v>
      </c>
      <c r="M7" s="1">
        <v>0</v>
      </c>
      <c r="N7" s="1">
        <v>1102</v>
      </c>
      <c r="O7" s="1">
        <v>1112</v>
      </c>
      <c r="P7" s="1">
        <v>0</v>
      </c>
      <c r="Q7" s="1">
        <v>0</v>
      </c>
      <c r="R7" s="1">
        <v>16</v>
      </c>
      <c r="S7" s="1">
        <v>16</v>
      </c>
      <c r="T7" s="9">
        <f t="shared" si="0"/>
        <v>1118</v>
      </c>
      <c r="U7" s="9">
        <f t="shared" si="1"/>
        <v>1128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2"/>
        <v>0</v>
      </c>
      <c r="K8" s="10">
        <f t="shared" si="3"/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f t="shared" si="0"/>
        <v>0</v>
      </c>
      <c r="U8" s="9">
        <f t="shared" si="1"/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f t="shared" si="2"/>
        <v>0</v>
      </c>
      <c r="K9" s="10">
        <f t="shared" si="3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 t="shared" si="0"/>
        <v>0</v>
      </c>
      <c r="U9" s="9">
        <f t="shared" si="1"/>
        <v>0</v>
      </c>
    </row>
    <row r="10" spans="1:21" ht="11.25" customHeight="1">
      <c r="A10" s="1" t="s">
        <v>5</v>
      </c>
      <c r="B10" s="1">
        <v>385</v>
      </c>
      <c r="C10" s="1">
        <v>363</v>
      </c>
      <c r="D10" s="1">
        <v>160</v>
      </c>
      <c r="E10" s="1">
        <v>259</v>
      </c>
      <c r="F10" s="1">
        <v>505</v>
      </c>
      <c r="G10" s="1">
        <v>623</v>
      </c>
      <c r="H10" s="1">
        <v>48</v>
      </c>
      <c r="I10" s="1">
        <v>68</v>
      </c>
      <c r="J10" s="9">
        <f t="shared" si="2"/>
        <v>1098</v>
      </c>
      <c r="K10" s="10">
        <f t="shared" si="3"/>
        <v>1313</v>
      </c>
      <c r="L10" s="6">
        <v>345</v>
      </c>
      <c r="M10" s="1">
        <v>350</v>
      </c>
      <c r="N10" s="1">
        <v>245</v>
      </c>
      <c r="O10" s="1">
        <v>253</v>
      </c>
      <c r="P10" s="1">
        <v>650</v>
      </c>
      <c r="Q10" s="1">
        <v>827</v>
      </c>
      <c r="R10" s="1">
        <v>55</v>
      </c>
      <c r="S10" s="1">
        <v>73</v>
      </c>
      <c r="T10" s="9">
        <f t="shared" si="0"/>
        <v>1295</v>
      </c>
      <c r="U10" s="9">
        <f t="shared" si="1"/>
        <v>1503</v>
      </c>
    </row>
    <row r="11" spans="1:21" ht="11.25" customHeight="1">
      <c r="A11" s="1" t="s">
        <v>2</v>
      </c>
      <c r="B11" s="1">
        <v>92</v>
      </c>
      <c r="C11" s="1">
        <v>46</v>
      </c>
      <c r="D11" s="1">
        <v>0</v>
      </c>
      <c r="E11" s="1">
        <v>9</v>
      </c>
      <c r="F11" s="1">
        <v>0</v>
      </c>
      <c r="G11" s="1">
        <v>24</v>
      </c>
      <c r="H11" s="1">
        <v>0</v>
      </c>
      <c r="I11" s="1">
        <v>0</v>
      </c>
      <c r="J11" s="9">
        <f t="shared" si="2"/>
        <v>92</v>
      </c>
      <c r="K11" s="10">
        <f t="shared" si="3"/>
        <v>79</v>
      </c>
      <c r="L11" s="6">
        <v>45</v>
      </c>
      <c r="M11" s="1">
        <v>16</v>
      </c>
      <c r="N11" s="1">
        <v>0</v>
      </c>
      <c r="O11" s="1">
        <v>8</v>
      </c>
      <c r="P11" s="1">
        <v>0</v>
      </c>
      <c r="Q11" s="1">
        <v>42</v>
      </c>
      <c r="R11" s="1">
        <v>0</v>
      </c>
      <c r="S11" s="1">
        <v>0</v>
      </c>
      <c r="T11" s="9">
        <f t="shared" si="0"/>
        <v>45</v>
      </c>
      <c r="U11" s="9">
        <f t="shared" si="1"/>
        <v>66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f t="shared" si="2"/>
        <v>0</v>
      </c>
      <c r="K12" s="10">
        <f t="shared" si="3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f t="shared" si="0"/>
        <v>0</v>
      </c>
      <c r="U12" s="9">
        <f t="shared" si="1"/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16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328</v>
      </c>
      <c r="C19" s="1">
        <v>550</v>
      </c>
      <c r="D19" s="1">
        <v>1332</v>
      </c>
      <c r="E19" s="1">
        <v>1428</v>
      </c>
      <c r="F19" s="1">
        <v>581</v>
      </c>
      <c r="G19" s="1">
        <v>844</v>
      </c>
      <c r="H19" s="1">
        <v>96</v>
      </c>
      <c r="I19" s="1">
        <v>97</v>
      </c>
      <c r="J19" s="9">
        <f>SUM(B19+D19+F19+H19)</f>
        <v>2337</v>
      </c>
      <c r="K19" s="10">
        <f>SUM(C19+E19+G19+I19)</f>
        <v>2919</v>
      </c>
      <c r="L19" s="6">
        <v>486</v>
      </c>
      <c r="M19" s="1">
        <v>731</v>
      </c>
      <c r="N19" s="1">
        <v>1342</v>
      </c>
      <c r="O19" s="1">
        <v>1393</v>
      </c>
      <c r="P19" s="1">
        <v>563</v>
      </c>
      <c r="Q19" s="1">
        <v>682</v>
      </c>
      <c r="R19" s="1">
        <v>94</v>
      </c>
      <c r="S19" s="1">
        <v>93</v>
      </c>
      <c r="T19" s="9">
        <f aca="true" t="shared" si="4" ref="T19:T27">SUM(L19+N19+P19+R19)</f>
        <v>2485</v>
      </c>
      <c r="U19" s="9">
        <f aca="true" t="shared" si="5" ref="U19:U27">SUM(M19+O19+Q19+S19)</f>
        <v>2899</v>
      </c>
    </row>
    <row r="20" spans="1:21" ht="11.25" customHeight="1">
      <c r="A20" s="1" t="s">
        <v>2</v>
      </c>
      <c r="B20" s="1">
        <v>0</v>
      </c>
      <c r="C20" s="1">
        <v>0</v>
      </c>
      <c r="D20" s="1">
        <v>1115</v>
      </c>
      <c r="E20" s="1">
        <v>1116</v>
      </c>
      <c r="F20" s="1">
        <v>0</v>
      </c>
      <c r="G20" s="1">
        <v>0</v>
      </c>
      <c r="H20" s="1">
        <v>17</v>
      </c>
      <c r="I20" s="1">
        <v>16</v>
      </c>
      <c r="J20" s="9">
        <f aca="true" t="shared" si="6" ref="J20:J27">SUM(B20+D20+F20+H20)</f>
        <v>1132</v>
      </c>
      <c r="K20" s="10">
        <f aca="true" t="shared" si="7" ref="K20:K27">SUM(C20+E20+G20+I20)</f>
        <v>1132</v>
      </c>
      <c r="L20" s="6">
        <v>1</v>
      </c>
      <c r="M20" s="1">
        <v>0</v>
      </c>
      <c r="N20" s="1">
        <v>1112</v>
      </c>
      <c r="O20" s="1">
        <v>1060</v>
      </c>
      <c r="P20" s="1">
        <v>0</v>
      </c>
      <c r="Q20" s="1">
        <v>0</v>
      </c>
      <c r="R20" s="1">
        <v>16</v>
      </c>
      <c r="S20" s="1">
        <v>20</v>
      </c>
      <c r="T20" s="9">
        <f t="shared" si="4"/>
        <v>1129</v>
      </c>
      <c r="U20" s="9">
        <f t="shared" si="5"/>
        <v>1080</v>
      </c>
    </row>
    <row r="21" spans="1:21" ht="11.25" customHeight="1">
      <c r="A21" s="1" t="s">
        <v>3</v>
      </c>
      <c r="B21" s="1">
        <v>0</v>
      </c>
      <c r="C21" s="1">
        <v>0</v>
      </c>
      <c r="D21" s="1">
        <v>1168</v>
      </c>
      <c r="E21" s="1">
        <v>1205</v>
      </c>
      <c r="F21" s="1">
        <v>0</v>
      </c>
      <c r="G21" s="1">
        <v>0</v>
      </c>
      <c r="H21" s="1">
        <v>20</v>
      </c>
      <c r="I21" s="1">
        <v>20</v>
      </c>
      <c r="J21" s="9">
        <f t="shared" si="6"/>
        <v>1188</v>
      </c>
      <c r="K21" s="10">
        <f t="shared" si="7"/>
        <v>1225</v>
      </c>
      <c r="L21" s="6">
        <v>0</v>
      </c>
      <c r="M21" s="1">
        <v>0</v>
      </c>
      <c r="N21" s="1">
        <v>1191</v>
      </c>
      <c r="O21" s="1">
        <v>1167</v>
      </c>
      <c r="P21" s="1">
        <v>0</v>
      </c>
      <c r="Q21" s="1">
        <v>0</v>
      </c>
      <c r="R21" s="1">
        <v>19</v>
      </c>
      <c r="S21" s="1">
        <v>22</v>
      </c>
      <c r="T21" s="9">
        <f t="shared" si="4"/>
        <v>1210</v>
      </c>
      <c r="U21" s="9">
        <f t="shared" si="5"/>
        <v>1189</v>
      </c>
    </row>
    <row r="22" spans="1:21" ht="11.25" customHeight="1">
      <c r="A22" s="1" t="s">
        <v>2</v>
      </c>
      <c r="B22" s="1">
        <v>0</v>
      </c>
      <c r="C22" s="1">
        <v>0</v>
      </c>
      <c r="D22" s="1">
        <v>1115</v>
      </c>
      <c r="E22" s="1">
        <v>1116</v>
      </c>
      <c r="F22" s="1">
        <v>0</v>
      </c>
      <c r="G22" s="1">
        <v>0</v>
      </c>
      <c r="H22" s="1">
        <v>17</v>
      </c>
      <c r="I22" s="1">
        <v>16</v>
      </c>
      <c r="J22" s="9">
        <f t="shared" si="6"/>
        <v>1132</v>
      </c>
      <c r="K22" s="10">
        <f t="shared" si="7"/>
        <v>1132</v>
      </c>
      <c r="L22" s="6">
        <v>0</v>
      </c>
      <c r="M22" s="1">
        <v>0</v>
      </c>
      <c r="N22" s="1">
        <v>1112</v>
      </c>
      <c r="O22" s="1">
        <v>1060</v>
      </c>
      <c r="P22" s="1">
        <v>0</v>
      </c>
      <c r="Q22" s="1">
        <v>0</v>
      </c>
      <c r="R22" s="1">
        <v>16</v>
      </c>
      <c r="S22" s="1">
        <v>20</v>
      </c>
      <c r="T22" s="9">
        <f t="shared" si="4"/>
        <v>1128</v>
      </c>
      <c r="U22" s="9">
        <f t="shared" si="5"/>
        <v>1080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6"/>
        <v>0</v>
      </c>
      <c r="K23" s="10">
        <f t="shared" si="7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4"/>
        <v>0</v>
      </c>
      <c r="U23" s="9">
        <f t="shared" si="5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6"/>
        <v>0</v>
      </c>
      <c r="K24" s="10">
        <f t="shared" si="7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4"/>
        <v>0</v>
      </c>
      <c r="U24" s="9">
        <f t="shared" si="5"/>
        <v>0</v>
      </c>
    </row>
    <row r="25" spans="1:21" ht="11.25" customHeight="1">
      <c r="A25" s="1" t="s">
        <v>5</v>
      </c>
      <c r="B25" s="1">
        <v>328</v>
      </c>
      <c r="C25" s="1">
        <v>550</v>
      </c>
      <c r="D25" s="1">
        <v>164</v>
      </c>
      <c r="E25" s="1">
        <v>223</v>
      </c>
      <c r="F25" s="1">
        <v>581</v>
      </c>
      <c r="G25" s="1">
        <v>844</v>
      </c>
      <c r="H25" s="1">
        <v>76</v>
      </c>
      <c r="I25" s="1">
        <v>77</v>
      </c>
      <c r="J25" s="9">
        <f t="shared" si="6"/>
        <v>1149</v>
      </c>
      <c r="K25" s="10">
        <f t="shared" si="7"/>
        <v>1694</v>
      </c>
      <c r="L25" s="6">
        <v>486</v>
      </c>
      <c r="M25" s="1">
        <v>731</v>
      </c>
      <c r="N25" s="1">
        <v>151</v>
      </c>
      <c r="O25" s="1">
        <v>226</v>
      </c>
      <c r="P25" s="1">
        <v>563</v>
      </c>
      <c r="Q25" s="1">
        <v>682</v>
      </c>
      <c r="R25" s="1">
        <v>75</v>
      </c>
      <c r="S25" s="1">
        <v>71</v>
      </c>
      <c r="T25" s="9">
        <f t="shared" si="4"/>
        <v>1275</v>
      </c>
      <c r="U25" s="9">
        <f t="shared" si="5"/>
        <v>1710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6"/>
        <v>0</v>
      </c>
      <c r="K26" s="10">
        <f t="shared" si="7"/>
        <v>0</v>
      </c>
      <c r="L26" s="6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4"/>
        <v>1</v>
      </c>
      <c r="U26" s="9">
        <f t="shared" si="5"/>
        <v>0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6"/>
        <v>0</v>
      </c>
      <c r="K27" s="10">
        <f t="shared" si="7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4"/>
        <v>0</v>
      </c>
      <c r="U27" s="9">
        <f t="shared" si="5"/>
        <v>0</v>
      </c>
    </row>
    <row r="35" spans="1:11" ht="12.75">
      <c r="A35" s="1" t="s">
        <v>0</v>
      </c>
      <c r="B35" s="117" t="s">
        <v>16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3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1" t="s">
        <v>1</v>
      </c>
      <c r="B38" s="1">
        <v>663</v>
      </c>
      <c r="C38" s="1">
        <v>764</v>
      </c>
      <c r="D38" s="1">
        <v>1298</v>
      </c>
      <c r="E38" s="1">
        <v>1329</v>
      </c>
      <c r="F38" s="1">
        <v>479</v>
      </c>
      <c r="G38" s="1">
        <v>587</v>
      </c>
      <c r="H38" s="1">
        <v>87</v>
      </c>
      <c r="I38" s="1">
        <v>82</v>
      </c>
      <c r="J38" s="9">
        <f>SUM(B38+D38+F38+H38)</f>
        <v>2527</v>
      </c>
      <c r="K38" s="9">
        <f>SUM(C38+E38+G38+I38)</f>
        <v>2762</v>
      </c>
    </row>
    <row r="39" spans="1:11" ht="12.75">
      <c r="A39" s="1" t="s">
        <v>2</v>
      </c>
      <c r="B39" s="1">
        <v>0</v>
      </c>
      <c r="C39" s="1">
        <v>0</v>
      </c>
      <c r="D39" s="1">
        <v>1063</v>
      </c>
      <c r="E39" s="1">
        <v>1068</v>
      </c>
      <c r="F39" s="1">
        <v>0</v>
      </c>
      <c r="G39" s="1">
        <v>0</v>
      </c>
      <c r="H39" s="1">
        <v>19</v>
      </c>
      <c r="I39" s="1">
        <v>17</v>
      </c>
      <c r="J39" s="9">
        <f aca="true" t="shared" si="8" ref="J39:J46">SUM(B39+D39+F39+H39)</f>
        <v>1082</v>
      </c>
      <c r="K39" s="9">
        <f aca="true" t="shared" si="9" ref="K39:K46">SUM(C39+E39+G39+I39)</f>
        <v>1085</v>
      </c>
    </row>
    <row r="40" spans="1:11" ht="12.75">
      <c r="A40" s="1" t="s">
        <v>3</v>
      </c>
      <c r="B40" s="1">
        <v>0</v>
      </c>
      <c r="C40" s="1">
        <v>0</v>
      </c>
      <c r="D40" s="1">
        <v>1151</v>
      </c>
      <c r="E40" s="1">
        <v>1156</v>
      </c>
      <c r="F40" s="1">
        <v>0</v>
      </c>
      <c r="G40" s="1">
        <v>0</v>
      </c>
      <c r="H40" s="1">
        <v>21</v>
      </c>
      <c r="I40" s="1">
        <v>24</v>
      </c>
      <c r="J40" s="9">
        <f t="shared" si="8"/>
        <v>1172</v>
      </c>
      <c r="K40" s="9">
        <f t="shared" si="9"/>
        <v>1180</v>
      </c>
    </row>
    <row r="41" spans="1:11" ht="12.75">
      <c r="A41" s="1" t="s">
        <v>2</v>
      </c>
      <c r="B41" s="1">
        <v>0</v>
      </c>
      <c r="C41" s="1">
        <v>0</v>
      </c>
      <c r="D41" s="1">
        <v>1063</v>
      </c>
      <c r="E41" s="1">
        <v>1068</v>
      </c>
      <c r="F41" s="1">
        <v>0</v>
      </c>
      <c r="G41" s="1">
        <v>0</v>
      </c>
      <c r="H41" s="1">
        <v>19</v>
      </c>
      <c r="I41" s="1">
        <v>17</v>
      </c>
      <c r="J41" s="9">
        <f t="shared" si="8"/>
        <v>1082</v>
      </c>
      <c r="K41" s="9">
        <f t="shared" si="9"/>
        <v>1085</v>
      </c>
    </row>
    <row r="42" spans="1:11" ht="12.75">
      <c r="A42" s="1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8"/>
        <v>0</v>
      </c>
      <c r="K42" s="9">
        <f t="shared" si="9"/>
        <v>0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8"/>
        <v>0</v>
      </c>
      <c r="K43" s="9">
        <f t="shared" si="9"/>
        <v>0</v>
      </c>
    </row>
    <row r="44" spans="1:11" ht="12.75">
      <c r="A44" s="1" t="s">
        <v>5</v>
      </c>
      <c r="B44" s="1">
        <v>663</v>
      </c>
      <c r="C44" s="1">
        <v>764</v>
      </c>
      <c r="D44" s="1">
        <v>147</v>
      </c>
      <c r="E44" s="1">
        <v>173</v>
      </c>
      <c r="F44" s="1">
        <v>479</v>
      </c>
      <c r="G44" s="1">
        <v>587</v>
      </c>
      <c r="H44" s="1">
        <v>66</v>
      </c>
      <c r="I44" s="1">
        <v>58</v>
      </c>
      <c r="J44" s="9">
        <f t="shared" si="8"/>
        <v>1355</v>
      </c>
      <c r="K44" s="9">
        <f t="shared" si="9"/>
        <v>1582</v>
      </c>
    </row>
    <row r="45" spans="1:11" ht="12.75">
      <c r="A45" s="1" t="s">
        <v>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9">
        <f t="shared" si="8"/>
        <v>0</v>
      </c>
      <c r="K45" s="9">
        <f t="shared" si="9"/>
        <v>0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8"/>
        <v>0</v>
      </c>
      <c r="K46" s="9">
        <f t="shared" si="9"/>
        <v>0</v>
      </c>
    </row>
    <row r="54" spans="1:15" ht="12.75">
      <c r="A54" s="1" t="s">
        <v>0</v>
      </c>
      <c r="B54" s="117" t="s">
        <v>16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1:15" ht="19.5" customHeight="1">
      <c r="A55" s="3"/>
      <c r="B55" s="104" t="s">
        <v>7</v>
      </c>
      <c r="C55" s="104"/>
      <c r="D55" s="104" t="s">
        <v>8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1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1" t="s">
        <v>1</v>
      </c>
      <c r="B57" s="1">
        <v>685</v>
      </c>
      <c r="C57" s="1">
        <v>532</v>
      </c>
      <c r="D57" s="1">
        <v>1292</v>
      </c>
      <c r="E57" s="1">
        <v>1085</v>
      </c>
      <c r="F57" s="1">
        <v>0</v>
      </c>
      <c r="G57" s="1">
        <v>488</v>
      </c>
      <c r="H57" s="1">
        <v>0</v>
      </c>
      <c r="I57" s="1">
        <v>0</v>
      </c>
      <c r="J57" s="1">
        <v>326</v>
      </c>
      <c r="K57" s="1">
        <v>378</v>
      </c>
      <c r="L57" s="1">
        <v>78</v>
      </c>
      <c r="M57" s="1">
        <v>72</v>
      </c>
      <c r="N57" s="9">
        <f>SUM(B57+D57+J57+L57)</f>
        <v>2381</v>
      </c>
      <c r="O57" s="9">
        <f>SUM(C57+E57+G57+K57+M57)</f>
        <v>2555</v>
      </c>
    </row>
    <row r="58" spans="1:15" ht="12.75">
      <c r="A58" s="1" t="s">
        <v>2</v>
      </c>
      <c r="B58" s="1">
        <v>0</v>
      </c>
      <c r="C58" s="1">
        <v>0</v>
      </c>
      <c r="D58" s="1">
        <v>1056</v>
      </c>
      <c r="E58" s="1">
        <v>839</v>
      </c>
      <c r="F58" s="1">
        <v>0</v>
      </c>
      <c r="G58" s="1">
        <v>190</v>
      </c>
      <c r="H58" s="1">
        <v>0</v>
      </c>
      <c r="I58" s="1">
        <v>0</v>
      </c>
      <c r="J58" s="1">
        <v>0</v>
      </c>
      <c r="K58" s="1">
        <v>0</v>
      </c>
      <c r="L58" s="1">
        <v>16</v>
      </c>
      <c r="M58" s="1">
        <v>16</v>
      </c>
      <c r="N58" s="9">
        <f aca="true" t="shared" si="10" ref="N58:N65">SUM(B58+D58+J58+L58)</f>
        <v>1072</v>
      </c>
      <c r="O58" s="9">
        <f aca="true" t="shared" si="11" ref="O58:O65">SUM(C58+E58+G58+K58+M58)</f>
        <v>1045</v>
      </c>
    </row>
    <row r="59" spans="1:15" ht="12.75">
      <c r="A59" s="1" t="s">
        <v>3</v>
      </c>
      <c r="B59" s="1">
        <v>0</v>
      </c>
      <c r="C59" s="1">
        <v>0</v>
      </c>
      <c r="D59" s="1">
        <v>1131</v>
      </c>
      <c r="E59" s="1">
        <v>883</v>
      </c>
      <c r="F59" s="1">
        <v>0</v>
      </c>
      <c r="G59" s="1">
        <v>263</v>
      </c>
      <c r="H59" s="1">
        <v>0</v>
      </c>
      <c r="I59" s="1">
        <v>0</v>
      </c>
      <c r="J59" s="1">
        <v>0</v>
      </c>
      <c r="K59" s="1">
        <v>0</v>
      </c>
      <c r="L59" s="1">
        <v>23</v>
      </c>
      <c r="M59" s="1">
        <v>27</v>
      </c>
      <c r="N59" s="9">
        <f t="shared" si="10"/>
        <v>1154</v>
      </c>
      <c r="O59" s="9">
        <f t="shared" si="11"/>
        <v>1173</v>
      </c>
    </row>
    <row r="60" spans="1:15" ht="12.75">
      <c r="A60" s="1" t="s">
        <v>2</v>
      </c>
      <c r="B60" s="1">
        <v>0</v>
      </c>
      <c r="C60" s="1">
        <v>0</v>
      </c>
      <c r="D60" s="1">
        <v>1056</v>
      </c>
      <c r="E60" s="1">
        <v>839</v>
      </c>
      <c r="F60" s="1">
        <v>0</v>
      </c>
      <c r="G60" s="1">
        <v>190</v>
      </c>
      <c r="H60" s="1">
        <v>0</v>
      </c>
      <c r="I60" s="1">
        <v>0</v>
      </c>
      <c r="J60" s="1">
        <v>0</v>
      </c>
      <c r="K60" s="1">
        <v>0</v>
      </c>
      <c r="L60" s="1">
        <v>16</v>
      </c>
      <c r="M60" s="1">
        <v>16</v>
      </c>
      <c r="N60" s="9">
        <f t="shared" si="10"/>
        <v>1072</v>
      </c>
      <c r="O60" s="9">
        <f t="shared" si="11"/>
        <v>1045</v>
      </c>
    </row>
    <row r="61" spans="1:15" ht="12.75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10"/>
        <v>0</v>
      </c>
      <c r="O61" s="9">
        <f t="shared" si="11"/>
        <v>0</v>
      </c>
    </row>
    <row r="62" spans="1:15" ht="12.75">
      <c r="A62" s="1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10"/>
        <v>0</v>
      </c>
      <c r="O62" s="9">
        <f t="shared" si="11"/>
        <v>0</v>
      </c>
    </row>
    <row r="63" spans="1:15" ht="12.75">
      <c r="A63" s="1" t="s">
        <v>5</v>
      </c>
      <c r="B63" s="1">
        <v>685</v>
      </c>
      <c r="C63" s="1">
        <v>532</v>
      </c>
      <c r="D63" s="1">
        <v>161</v>
      </c>
      <c r="E63" s="1">
        <v>202</v>
      </c>
      <c r="F63" s="1">
        <v>0</v>
      </c>
      <c r="G63" s="1">
        <v>225</v>
      </c>
      <c r="H63" s="1">
        <v>0</v>
      </c>
      <c r="I63" s="1">
        <v>0</v>
      </c>
      <c r="J63" s="1">
        <v>326</v>
      </c>
      <c r="K63" s="1">
        <v>378</v>
      </c>
      <c r="L63" s="1">
        <v>55</v>
      </c>
      <c r="M63" s="1">
        <v>45</v>
      </c>
      <c r="N63" s="9">
        <f t="shared" si="10"/>
        <v>1227</v>
      </c>
      <c r="O63" s="9">
        <f t="shared" si="11"/>
        <v>1382</v>
      </c>
    </row>
    <row r="64" spans="1:15" ht="12.75">
      <c r="A64" s="1" t="s">
        <v>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10"/>
        <v>0</v>
      </c>
      <c r="O64" s="9">
        <f t="shared" si="11"/>
        <v>0</v>
      </c>
    </row>
    <row r="65" spans="1:15" ht="12.75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10"/>
        <v>0</v>
      </c>
      <c r="O65" s="9">
        <f t="shared" si="11"/>
        <v>0</v>
      </c>
    </row>
    <row r="73" spans="1:15" ht="12.75">
      <c r="A73" s="1" t="s">
        <v>0</v>
      </c>
      <c r="B73" s="117" t="s">
        <v>16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1:15" ht="22.5" customHeight="1">
      <c r="A74" s="3"/>
      <c r="B74" s="104" t="s">
        <v>7</v>
      </c>
      <c r="C74" s="104"/>
      <c r="D74" s="104" t="s">
        <v>8</v>
      </c>
      <c r="E74" s="104"/>
      <c r="F74" s="104" t="s">
        <v>46</v>
      </c>
      <c r="G74" s="104"/>
      <c r="H74" s="104" t="s">
        <v>47</v>
      </c>
      <c r="I74" s="104"/>
      <c r="J74" s="104" t="s">
        <v>9</v>
      </c>
      <c r="K74" s="104"/>
      <c r="L74" s="104" t="s">
        <v>10</v>
      </c>
      <c r="M74" s="104"/>
      <c r="N74" s="116" t="s">
        <v>11</v>
      </c>
      <c r="O74" s="116"/>
    </row>
    <row r="75" spans="1:15" ht="33.75">
      <c r="A75" s="1"/>
      <c r="B75" s="2" t="s">
        <v>48</v>
      </c>
      <c r="C75" s="2" t="s">
        <v>49</v>
      </c>
      <c r="D75" s="2" t="s">
        <v>48</v>
      </c>
      <c r="E75" s="2" t="s">
        <v>49</v>
      </c>
      <c r="F75" s="2" t="s">
        <v>48</v>
      </c>
      <c r="G75" s="2" t="s">
        <v>49</v>
      </c>
      <c r="H75" s="2" t="s">
        <v>48</v>
      </c>
      <c r="I75" s="2" t="s">
        <v>49</v>
      </c>
      <c r="J75" s="2" t="s">
        <v>48</v>
      </c>
      <c r="K75" s="2" t="s">
        <v>49</v>
      </c>
      <c r="L75" s="2" t="s">
        <v>48</v>
      </c>
      <c r="M75" s="2" t="s">
        <v>49</v>
      </c>
      <c r="N75" s="2" t="s">
        <v>48</v>
      </c>
      <c r="O75" s="2" t="s">
        <v>49</v>
      </c>
    </row>
    <row r="76" spans="1:15" ht="12.75">
      <c r="A76" s="1" t="s">
        <v>1</v>
      </c>
      <c r="B76" s="1">
        <v>497</v>
      </c>
      <c r="C76" s="1">
        <v>360</v>
      </c>
      <c r="D76" s="1">
        <v>1046</v>
      </c>
      <c r="E76" s="1">
        <v>862</v>
      </c>
      <c r="F76" s="1">
        <v>422</v>
      </c>
      <c r="G76" s="1">
        <v>910</v>
      </c>
      <c r="H76" s="1">
        <v>0</v>
      </c>
      <c r="I76" s="1">
        <v>0</v>
      </c>
      <c r="J76" s="1">
        <v>229</v>
      </c>
      <c r="K76" s="1">
        <v>326</v>
      </c>
      <c r="L76" s="1">
        <v>64</v>
      </c>
      <c r="M76" s="1">
        <v>66</v>
      </c>
      <c r="N76" s="9">
        <f>SUM(B76+D76+F76+H76+J76+L76)</f>
        <v>2258</v>
      </c>
      <c r="O76" s="9">
        <f>SUM(C76+E76+G76+I76+K76+M76)</f>
        <v>2524</v>
      </c>
    </row>
    <row r="77" spans="1:15" ht="12.75">
      <c r="A77" s="1" t="s">
        <v>2</v>
      </c>
      <c r="B77" s="1">
        <v>0</v>
      </c>
      <c r="C77" s="1">
        <v>0</v>
      </c>
      <c r="D77" s="1">
        <v>825</v>
      </c>
      <c r="E77" s="1">
        <v>637</v>
      </c>
      <c r="F77" s="1">
        <v>184</v>
      </c>
      <c r="G77" s="1">
        <v>328</v>
      </c>
      <c r="H77" s="1">
        <v>0</v>
      </c>
      <c r="I77" s="1">
        <v>0</v>
      </c>
      <c r="J77" s="1">
        <v>0</v>
      </c>
      <c r="K77" s="1">
        <v>0</v>
      </c>
      <c r="L77" s="1">
        <v>16</v>
      </c>
      <c r="M77" s="1">
        <v>15</v>
      </c>
      <c r="N77" s="9">
        <f aca="true" t="shared" si="12" ref="N77:N84">SUM(B77+D77+F77+H77+J77+L77)</f>
        <v>1025</v>
      </c>
      <c r="O77" s="9">
        <f aca="true" t="shared" si="13" ref="O77:O84">SUM(C77+E77+G77+I77+K77+M77)</f>
        <v>980</v>
      </c>
    </row>
    <row r="78" spans="1:15" ht="12.75">
      <c r="A78" s="1" t="s">
        <v>3</v>
      </c>
      <c r="B78" s="1">
        <v>0</v>
      </c>
      <c r="C78" s="1">
        <v>0</v>
      </c>
      <c r="D78" s="1">
        <v>870</v>
      </c>
      <c r="E78" s="1">
        <v>675</v>
      </c>
      <c r="F78" s="1">
        <v>250</v>
      </c>
      <c r="G78" s="1">
        <v>494</v>
      </c>
      <c r="H78" s="1">
        <v>0</v>
      </c>
      <c r="I78" s="1">
        <v>0</v>
      </c>
      <c r="J78" s="1">
        <v>0</v>
      </c>
      <c r="K78" s="1">
        <v>0</v>
      </c>
      <c r="L78" s="1">
        <v>24</v>
      </c>
      <c r="M78" s="1">
        <v>22</v>
      </c>
      <c r="N78" s="9">
        <f t="shared" si="12"/>
        <v>1144</v>
      </c>
      <c r="O78" s="9">
        <f t="shared" si="13"/>
        <v>1191</v>
      </c>
    </row>
    <row r="79" spans="1:15" ht="12.75">
      <c r="A79" s="1" t="s">
        <v>2</v>
      </c>
      <c r="B79" s="1">
        <v>0</v>
      </c>
      <c r="C79" s="1">
        <v>0</v>
      </c>
      <c r="D79" s="1">
        <v>825</v>
      </c>
      <c r="E79" s="1">
        <v>637</v>
      </c>
      <c r="F79" s="1">
        <v>184</v>
      </c>
      <c r="G79" s="1">
        <v>328</v>
      </c>
      <c r="H79" s="1">
        <v>0</v>
      </c>
      <c r="I79" s="1">
        <v>0</v>
      </c>
      <c r="J79" s="1">
        <v>0</v>
      </c>
      <c r="K79" s="1">
        <v>0</v>
      </c>
      <c r="L79" s="1">
        <v>16</v>
      </c>
      <c r="M79" s="1">
        <v>15</v>
      </c>
      <c r="N79" s="9">
        <f t="shared" si="12"/>
        <v>1025</v>
      </c>
      <c r="O79" s="9">
        <f t="shared" si="13"/>
        <v>980</v>
      </c>
    </row>
    <row r="80" spans="1:15" ht="12.75">
      <c r="A80" s="1" t="s">
        <v>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12"/>
        <v>0</v>
      </c>
      <c r="O80" s="9">
        <f t="shared" si="13"/>
        <v>0</v>
      </c>
    </row>
    <row r="81" spans="1:15" ht="12.75">
      <c r="A81" s="1" t="s">
        <v>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12"/>
        <v>0</v>
      </c>
      <c r="O81" s="9">
        <f t="shared" si="13"/>
        <v>0</v>
      </c>
    </row>
    <row r="82" spans="1:15" ht="12.75">
      <c r="A82" s="1" t="s">
        <v>5</v>
      </c>
      <c r="B82" s="1">
        <v>497</v>
      </c>
      <c r="C82" s="1">
        <v>360</v>
      </c>
      <c r="D82" s="1">
        <v>176</v>
      </c>
      <c r="E82" s="1">
        <v>187</v>
      </c>
      <c r="F82" s="1">
        <v>172</v>
      </c>
      <c r="G82" s="1">
        <v>416</v>
      </c>
      <c r="H82" s="1">
        <v>0</v>
      </c>
      <c r="I82" s="1">
        <v>0</v>
      </c>
      <c r="J82" s="1">
        <v>229</v>
      </c>
      <c r="K82" s="1">
        <v>326</v>
      </c>
      <c r="L82" s="1">
        <v>40</v>
      </c>
      <c r="M82" s="1">
        <v>44</v>
      </c>
      <c r="N82" s="9">
        <f t="shared" si="12"/>
        <v>1114</v>
      </c>
      <c r="O82" s="9">
        <f t="shared" si="13"/>
        <v>1333</v>
      </c>
    </row>
    <row r="83" spans="1:15" ht="12.75">
      <c r="A83" s="1" t="s">
        <v>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9">
        <f t="shared" si="12"/>
        <v>0</v>
      </c>
      <c r="O83" s="9">
        <f t="shared" si="13"/>
        <v>0</v>
      </c>
    </row>
    <row r="84" spans="1:15" ht="12.75">
      <c r="A84" s="1" t="s">
        <v>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9">
        <f t="shared" si="12"/>
        <v>0</v>
      </c>
      <c r="O84" s="9">
        <f t="shared" si="13"/>
        <v>0</v>
      </c>
    </row>
    <row r="87" spans="1:19" ht="12.75">
      <c r="A87" s="1" t="s">
        <v>0</v>
      </c>
      <c r="B87" s="118" t="s">
        <v>16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20"/>
    </row>
    <row r="88" spans="1:19" ht="21" customHeight="1">
      <c r="A88" s="3"/>
      <c r="B88" s="105" t="s">
        <v>41</v>
      </c>
      <c r="C88" s="110"/>
      <c r="D88" s="110" t="s">
        <v>7</v>
      </c>
      <c r="E88" s="106"/>
      <c r="F88" s="105" t="s">
        <v>8</v>
      </c>
      <c r="G88" s="106"/>
      <c r="H88" s="105" t="s">
        <v>46</v>
      </c>
      <c r="I88" s="106"/>
      <c r="J88" s="105" t="s">
        <v>50</v>
      </c>
      <c r="K88" s="106"/>
      <c r="L88" s="105" t="s">
        <v>47</v>
      </c>
      <c r="M88" s="106"/>
      <c r="N88" s="105" t="s">
        <v>9</v>
      </c>
      <c r="O88" s="106"/>
      <c r="P88" s="105" t="s">
        <v>10</v>
      </c>
      <c r="Q88" s="106"/>
      <c r="R88" s="107" t="s">
        <v>11</v>
      </c>
      <c r="S88" s="108"/>
    </row>
    <row r="89" spans="1:19" ht="33.75">
      <c r="A89" s="50"/>
      <c r="B89" s="2" t="s">
        <v>51</v>
      </c>
      <c r="C89" s="2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2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  <c r="P89" s="52" t="s">
        <v>51</v>
      </c>
      <c r="Q89" s="53" t="s">
        <v>52</v>
      </c>
      <c r="R89" s="52" t="s">
        <v>51</v>
      </c>
      <c r="S89" s="53" t="s">
        <v>52</v>
      </c>
    </row>
    <row r="90" spans="1:19" ht="12.75">
      <c r="A90" s="1" t="s">
        <v>1</v>
      </c>
      <c r="B90" s="1">
        <v>0</v>
      </c>
      <c r="C90" s="1">
        <v>32</v>
      </c>
      <c r="D90" s="1">
        <v>324</v>
      </c>
      <c r="E90" s="1">
        <v>174</v>
      </c>
      <c r="F90" s="1">
        <v>825</v>
      </c>
      <c r="G90" s="1">
        <v>582</v>
      </c>
      <c r="H90" s="1">
        <v>815</v>
      </c>
      <c r="I90" s="1">
        <v>1278</v>
      </c>
      <c r="J90" s="1">
        <v>0</v>
      </c>
      <c r="K90" s="1">
        <v>180</v>
      </c>
      <c r="L90" s="1">
        <v>0</v>
      </c>
      <c r="M90" s="1">
        <v>0</v>
      </c>
      <c r="N90" s="1">
        <v>173</v>
      </c>
      <c r="O90" s="1">
        <v>250</v>
      </c>
      <c r="P90" s="1">
        <v>60</v>
      </c>
      <c r="Q90" s="1">
        <v>42</v>
      </c>
      <c r="R90" s="9">
        <f>SUM(B90+D90+F90+H90+J90+L90+N90+P90)</f>
        <v>2197</v>
      </c>
      <c r="S90" s="9">
        <f>SUM(C90+E90+G90+I90+K90+M90+O90+Q90)</f>
        <v>2538</v>
      </c>
    </row>
    <row r="91" spans="1:19" ht="12.75">
      <c r="A91" s="1" t="s">
        <v>2</v>
      </c>
      <c r="B91" s="34">
        <v>0</v>
      </c>
      <c r="C91" s="34">
        <v>32</v>
      </c>
      <c r="D91" s="34">
        <v>0</v>
      </c>
      <c r="E91" s="1">
        <v>0</v>
      </c>
      <c r="F91" s="1">
        <v>626</v>
      </c>
      <c r="G91" s="1">
        <v>458</v>
      </c>
      <c r="H91" s="1">
        <v>323</v>
      </c>
      <c r="I91" s="1">
        <v>496</v>
      </c>
      <c r="J91" s="1">
        <v>0</v>
      </c>
      <c r="K91" s="1">
        <v>25</v>
      </c>
      <c r="L91" s="1">
        <v>0</v>
      </c>
      <c r="M91" s="1">
        <v>0</v>
      </c>
      <c r="N91" s="1">
        <v>0</v>
      </c>
      <c r="O91" s="1">
        <v>0</v>
      </c>
      <c r="P91" s="1">
        <v>15</v>
      </c>
      <c r="Q91" s="1">
        <v>12</v>
      </c>
      <c r="R91" s="9">
        <f aca="true" t="shared" si="14" ref="R91:R98">SUM(B91+D91+F91+H91+J91+L91+N91+P91)</f>
        <v>964</v>
      </c>
      <c r="S91" s="9">
        <f aca="true" t="shared" si="15" ref="S91:S98">SUM(C91+E91+G91+I91+K91+M91+O91+Q91)</f>
        <v>1023</v>
      </c>
    </row>
    <row r="92" spans="1:19" ht="12.75">
      <c r="A92" s="1" t="s">
        <v>3</v>
      </c>
      <c r="B92" s="34">
        <v>0</v>
      </c>
      <c r="C92" s="34">
        <v>32</v>
      </c>
      <c r="D92" s="34">
        <v>0</v>
      </c>
      <c r="E92" s="1">
        <v>0</v>
      </c>
      <c r="F92" s="1">
        <v>662</v>
      </c>
      <c r="G92" s="1">
        <v>487</v>
      </c>
      <c r="H92" s="1">
        <v>467</v>
      </c>
      <c r="I92" s="1">
        <v>725</v>
      </c>
      <c r="J92" s="1">
        <v>0</v>
      </c>
      <c r="K92" s="1">
        <v>27</v>
      </c>
      <c r="L92" s="1">
        <v>0</v>
      </c>
      <c r="M92" s="1">
        <v>0</v>
      </c>
      <c r="N92" s="1">
        <v>0</v>
      </c>
      <c r="O92" s="1">
        <v>0</v>
      </c>
      <c r="P92" s="1">
        <v>26</v>
      </c>
      <c r="Q92" s="1">
        <v>14</v>
      </c>
      <c r="R92" s="9">
        <f t="shared" si="14"/>
        <v>1155</v>
      </c>
      <c r="S92" s="9">
        <f t="shared" si="15"/>
        <v>1285</v>
      </c>
    </row>
    <row r="93" spans="1:19" ht="12.75">
      <c r="A93" s="1" t="s">
        <v>2</v>
      </c>
      <c r="B93" s="34">
        <v>0</v>
      </c>
      <c r="C93" s="34">
        <v>32</v>
      </c>
      <c r="D93" s="34">
        <v>0</v>
      </c>
      <c r="E93" s="1">
        <v>0</v>
      </c>
      <c r="F93" s="1">
        <v>626</v>
      </c>
      <c r="G93" s="1">
        <v>458</v>
      </c>
      <c r="H93" s="1">
        <v>323</v>
      </c>
      <c r="I93" s="1">
        <v>496</v>
      </c>
      <c r="J93" s="1">
        <v>0</v>
      </c>
      <c r="K93" s="1">
        <v>25</v>
      </c>
      <c r="L93" s="1">
        <v>0</v>
      </c>
      <c r="M93" s="1">
        <v>0</v>
      </c>
      <c r="N93" s="1">
        <v>0</v>
      </c>
      <c r="O93" s="1">
        <v>0</v>
      </c>
      <c r="P93" s="1">
        <v>15</v>
      </c>
      <c r="Q93" s="1">
        <v>12</v>
      </c>
      <c r="R93" s="9">
        <f t="shared" si="14"/>
        <v>964</v>
      </c>
      <c r="S93" s="9">
        <f t="shared" si="15"/>
        <v>1023</v>
      </c>
    </row>
    <row r="94" spans="1:19" ht="12.75">
      <c r="A94" s="1" t="s">
        <v>4</v>
      </c>
      <c r="B94" s="34">
        <v>0</v>
      </c>
      <c r="C94" s="34">
        <v>0</v>
      </c>
      <c r="D94" s="34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9">
        <f t="shared" si="14"/>
        <v>0</v>
      </c>
      <c r="S94" s="9">
        <f t="shared" si="15"/>
        <v>0</v>
      </c>
    </row>
    <row r="95" spans="1:19" ht="12.75">
      <c r="A95" s="1" t="s">
        <v>2</v>
      </c>
      <c r="B95" s="34">
        <v>0</v>
      </c>
      <c r="C95" s="34">
        <v>0</v>
      </c>
      <c r="D95" s="3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9">
        <f t="shared" si="14"/>
        <v>0</v>
      </c>
      <c r="S95" s="9">
        <f t="shared" si="15"/>
        <v>0</v>
      </c>
    </row>
    <row r="96" spans="1:19" ht="12.75">
      <c r="A96" s="1" t="s">
        <v>5</v>
      </c>
      <c r="B96" s="34">
        <v>0</v>
      </c>
      <c r="C96" s="34">
        <v>0</v>
      </c>
      <c r="D96" s="34">
        <v>324</v>
      </c>
      <c r="E96" s="1">
        <v>174</v>
      </c>
      <c r="F96" s="1">
        <v>163</v>
      </c>
      <c r="G96" s="1">
        <v>95</v>
      </c>
      <c r="H96" s="1">
        <v>348</v>
      </c>
      <c r="I96" s="1">
        <v>553</v>
      </c>
      <c r="J96" s="1">
        <v>0</v>
      </c>
      <c r="K96" s="1">
        <v>153</v>
      </c>
      <c r="L96" s="1">
        <v>0</v>
      </c>
      <c r="M96" s="1">
        <v>0</v>
      </c>
      <c r="N96" s="1">
        <v>173</v>
      </c>
      <c r="O96" s="1">
        <v>250</v>
      </c>
      <c r="P96" s="1">
        <v>34</v>
      </c>
      <c r="Q96" s="1">
        <v>28</v>
      </c>
      <c r="R96" s="9">
        <f t="shared" si="14"/>
        <v>1042</v>
      </c>
      <c r="S96" s="9">
        <f t="shared" si="15"/>
        <v>1253</v>
      </c>
    </row>
    <row r="97" spans="1:19" ht="12.75">
      <c r="A97" s="1" t="s">
        <v>2</v>
      </c>
      <c r="B97" s="34">
        <v>0</v>
      </c>
      <c r="C97" s="34">
        <v>0</v>
      </c>
      <c r="D97" s="34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9">
        <f t="shared" si="14"/>
        <v>0</v>
      </c>
      <c r="S97" s="9">
        <f t="shared" si="15"/>
        <v>0</v>
      </c>
    </row>
    <row r="98" spans="1:19" ht="12.75">
      <c r="A98" s="1" t="s">
        <v>6</v>
      </c>
      <c r="B98" s="34">
        <v>0</v>
      </c>
      <c r="C98" s="34">
        <v>0</v>
      </c>
      <c r="D98" s="34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9">
        <f t="shared" si="14"/>
        <v>0</v>
      </c>
      <c r="S98" s="9">
        <f t="shared" si="15"/>
        <v>0</v>
      </c>
    </row>
    <row r="101" spans="1:19" ht="12.75">
      <c r="A101" s="1" t="s">
        <v>0</v>
      </c>
      <c r="B101" s="118" t="s">
        <v>16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20"/>
    </row>
    <row r="102" spans="1:19" ht="27" customHeight="1">
      <c r="A102" s="3"/>
      <c r="B102" s="105" t="s">
        <v>41</v>
      </c>
      <c r="C102" s="110"/>
      <c r="D102" s="110" t="s">
        <v>7</v>
      </c>
      <c r="E102" s="106"/>
      <c r="F102" s="105" t="s">
        <v>8</v>
      </c>
      <c r="G102" s="106"/>
      <c r="H102" s="105" t="s">
        <v>46</v>
      </c>
      <c r="I102" s="106"/>
      <c r="J102" s="105" t="s">
        <v>50</v>
      </c>
      <c r="K102" s="106"/>
      <c r="L102" s="105" t="s">
        <v>47</v>
      </c>
      <c r="M102" s="106"/>
      <c r="N102" s="105" t="s">
        <v>9</v>
      </c>
      <c r="O102" s="106"/>
      <c r="P102" s="105" t="s">
        <v>10</v>
      </c>
      <c r="Q102" s="106"/>
      <c r="R102" s="107" t="s">
        <v>11</v>
      </c>
      <c r="S102" s="108"/>
    </row>
    <row r="103" spans="1:19" ht="33.75">
      <c r="A103" s="50"/>
      <c r="B103" s="53" t="s">
        <v>53</v>
      </c>
      <c r="C103" s="53" t="s">
        <v>54</v>
      </c>
      <c r="D103" s="52" t="s">
        <v>53</v>
      </c>
      <c r="E103" s="53" t="s">
        <v>54</v>
      </c>
      <c r="F103" s="52" t="s">
        <v>53</v>
      </c>
      <c r="G103" s="53" t="s">
        <v>54</v>
      </c>
      <c r="H103" s="52" t="s">
        <v>53</v>
      </c>
      <c r="I103" s="53" t="s">
        <v>54</v>
      </c>
      <c r="J103" s="52" t="s">
        <v>53</v>
      </c>
      <c r="K103" s="52" t="s">
        <v>54</v>
      </c>
      <c r="L103" s="52" t="s">
        <v>53</v>
      </c>
      <c r="M103" s="53" t="s">
        <v>54</v>
      </c>
      <c r="N103" s="52" t="s">
        <v>53</v>
      </c>
      <c r="O103" s="53" t="s">
        <v>54</v>
      </c>
      <c r="P103" s="52" t="s">
        <v>53</v>
      </c>
      <c r="Q103" s="53" t="s">
        <v>54</v>
      </c>
      <c r="R103" s="52" t="s">
        <v>53</v>
      </c>
      <c r="S103" s="53" t="s">
        <v>54</v>
      </c>
    </row>
    <row r="104" spans="1:19" ht="12.75">
      <c r="A104" s="1" t="s">
        <v>1</v>
      </c>
      <c r="B104" s="1">
        <v>28</v>
      </c>
      <c r="C104" s="1">
        <v>50</v>
      </c>
      <c r="D104" s="1">
        <v>150</v>
      </c>
      <c r="E104" s="1">
        <v>89</v>
      </c>
      <c r="F104" s="1">
        <v>562</v>
      </c>
      <c r="G104" s="1">
        <v>327</v>
      </c>
      <c r="H104" s="1">
        <v>1205</v>
      </c>
      <c r="I104" s="1">
        <v>1703</v>
      </c>
      <c r="J104" s="1">
        <v>145</v>
      </c>
      <c r="K104" s="1">
        <v>288</v>
      </c>
      <c r="L104" s="1">
        <v>0</v>
      </c>
      <c r="M104" s="1">
        <v>0</v>
      </c>
      <c r="N104" s="1">
        <v>181</v>
      </c>
      <c r="O104" s="1">
        <v>243</v>
      </c>
      <c r="P104" s="1">
        <v>37</v>
      </c>
      <c r="Q104" s="1">
        <v>38</v>
      </c>
      <c r="R104" s="9">
        <f>SUM(B104+D104+F104+H104+J104+L104+N104+P104)</f>
        <v>2308</v>
      </c>
      <c r="S104" s="9">
        <f>SUM(C104+E104+G104+I104+K104+M104+O104+Q104)</f>
        <v>2738</v>
      </c>
    </row>
    <row r="105" spans="1:19" ht="12.75">
      <c r="A105" s="1" t="s">
        <v>59</v>
      </c>
      <c r="B105" s="34">
        <v>28</v>
      </c>
      <c r="C105" s="34">
        <v>45</v>
      </c>
      <c r="D105" s="34">
        <v>0</v>
      </c>
      <c r="E105" s="1">
        <v>0</v>
      </c>
      <c r="F105" s="1">
        <v>446</v>
      </c>
      <c r="G105" s="1">
        <v>235</v>
      </c>
      <c r="H105" s="1">
        <v>491</v>
      </c>
      <c r="I105" s="1">
        <v>726</v>
      </c>
      <c r="J105" s="1">
        <v>25</v>
      </c>
      <c r="K105" s="1">
        <v>52</v>
      </c>
      <c r="L105" s="1">
        <v>0</v>
      </c>
      <c r="M105" s="1">
        <v>0</v>
      </c>
      <c r="N105" s="1">
        <v>0</v>
      </c>
      <c r="O105" s="1">
        <v>0</v>
      </c>
      <c r="P105" s="1">
        <v>12</v>
      </c>
      <c r="Q105" s="1">
        <v>12</v>
      </c>
      <c r="R105" s="9">
        <f aca="true" t="shared" si="16" ref="R105:R112">SUM(B105+D105+F105+H105+J105+L105+N105+P105)</f>
        <v>1002</v>
      </c>
      <c r="S105" s="9">
        <f aca="true" t="shared" si="17" ref="S105:S112">SUM(C105+E105+G105+I105+K105+M105+O105+Q105)</f>
        <v>1070</v>
      </c>
    </row>
    <row r="106" spans="1:19" ht="12.75">
      <c r="A106" s="1" t="s">
        <v>3</v>
      </c>
      <c r="B106" s="34">
        <v>28</v>
      </c>
      <c r="C106" s="34">
        <v>50</v>
      </c>
      <c r="D106" s="34">
        <v>0</v>
      </c>
      <c r="E106" s="1">
        <v>0</v>
      </c>
      <c r="F106" s="1">
        <v>481</v>
      </c>
      <c r="G106" s="1">
        <v>279</v>
      </c>
      <c r="H106" s="1">
        <v>710</v>
      </c>
      <c r="I106" s="1">
        <v>1030</v>
      </c>
      <c r="J106" s="1">
        <v>27</v>
      </c>
      <c r="K106" s="1">
        <v>66</v>
      </c>
      <c r="L106" s="1">
        <v>0</v>
      </c>
      <c r="M106" s="1">
        <v>0</v>
      </c>
      <c r="N106" s="1">
        <v>0</v>
      </c>
      <c r="O106" s="1">
        <v>0</v>
      </c>
      <c r="P106" s="1">
        <v>13</v>
      </c>
      <c r="Q106" s="1">
        <v>15</v>
      </c>
      <c r="R106" s="9">
        <f t="shared" si="16"/>
        <v>1259</v>
      </c>
      <c r="S106" s="9">
        <f t="shared" si="17"/>
        <v>1440</v>
      </c>
    </row>
    <row r="107" spans="1:19" ht="12.75">
      <c r="A107" s="1" t="s">
        <v>59</v>
      </c>
      <c r="B107" s="34">
        <v>28</v>
      </c>
      <c r="C107" s="34">
        <v>45</v>
      </c>
      <c r="D107" s="34">
        <v>0</v>
      </c>
      <c r="E107" s="1">
        <v>0</v>
      </c>
      <c r="F107" s="1">
        <v>446</v>
      </c>
      <c r="G107" s="1">
        <v>235</v>
      </c>
      <c r="H107" s="1">
        <v>491</v>
      </c>
      <c r="I107" s="1">
        <v>726</v>
      </c>
      <c r="J107" s="1">
        <v>25</v>
      </c>
      <c r="K107" s="1">
        <v>52</v>
      </c>
      <c r="L107" s="1">
        <v>0</v>
      </c>
      <c r="M107" s="1">
        <v>0</v>
      </c>
      <c r="N107" s="1">
        <v>0</v>
      </c>
      <c r="O107" s="1">
        <v>0</v>
      </c>
      <c r="P107" s="1">
        <v>12</v>
      </c>
      <c r="Q107" s="1">
        <v>12</v>
      </c>
      <c r="R107" s="9">
        <f t="shared" si="16"/>
        <v>1002</v>
      </c>
      <c r="S107" s="9">
        <f t="shared" si="17"/>
        <v>1070</v>
      </c>
    </row>
    <row r="108" spans="1:19" ht="12.75">
      <c r="A108" s="1" t="s">
        <v>4</v>
      </c>
      <c r="B108" s="34">
        <v>0</v>
      </c>
      <c r="C108" s="34">
        <v>0</v>
      </c>
      <c r="D108" s="34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9">
        <f t="shared" si="16"/>
        <v>0</v>
      </c>
      <c r="S108" s="9">
        <f t="shared" si="17"/>
        <v>0</v>
      </c>
    </row>
    <row r="109" spans="1:19" ht="12.75">
      <c r="A109" s="1" t="s">
        <v>59</v>
      </c>
      <c r="B109" s="34">
        <v>0</v>
      </c>
      <c r="C109" s="34">
        <v>0</v>
      </c>
      <c r="D109" s="34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9">
        <f t="shared" si="16"/>
        <v>0</v>
      </c>
      <c r="S109" s="9">
        <f t="shared" si="17"/>
        <v>0</v>
      </c>
    </row>
    <row r="110" spans="1:19" ht="12.75">
      <c r="A110" s="1" t="s">
        <v>5</v>
      </c>
      <c r="B110" s="34">
        <v>0</v>
      </c>
      <c r="C110" s="34">
        <v>0</v>
      </c>
      <c r="D110" s="34">
        <v>150</v>
      </c>
      <c r="E110" s="1">
        <v>89</v>
      </c>
      <c r="F110" s="1">
        <v>81</v>
      </c>
      <c r="G110" s="1">
        <v>48</v>
      </c>
      <c r="H110" s="1">
        <v>495</v>
      </c>
      <c r="I110" s="1">
        <v>673</v>
      </c>
      <c r="J110" s="1">
        <v>118</v>
      </c>
      <c r="K110" s="1">
        <v>222</v>
      </c>
      <c r="L110" s="1">
        <v>0</v>
      </c>
      <c r="M110" s="1">
        <v>0</v>
      </c>
      <c r="N110" s="1">
        <v>181</v>
      </c>
      <c r="O110" s="1">
        <v>243</v>
      </c>
      <c r="P110" s="1">
        <v>24</v>
      </c>
      <c r="Q110" s="1">
        <v>23</v>
      </c>
      <c r="R110" s="9">
        <f t="shared" si="16"/>
        <v>1049</v>
      </c>
      <c r="S110" s="9">
        <f t="shared" si="17"/>
        <v>1298</v>
      </c>
    </row>
    <row r="111" spans="1:19" ht="12.75">
      <c r="A111" s="1" t="s">
        <v>59</v>
      </c>
      <c r="B111" s="34">
        <v>0</v>
      </c>
      <c r="C111" s="34">
        <v>0</v>
      </c>
      <c r="D111" s="34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9">
        <f t="shared" si="16"/>
        <v>0</v>
      </c>
      <c r="S111" s="9">
        <f t="shared" si="17"/>
        <v>0</v>
      </c>
    </row>
    <row r="112" spans="1:19" ht="12.75">
      <c r="A112" s="1" t="s">
        <v>6</v>
      </c>
      <c r="B112" s="34">
        <v>0</v>
      </c>
      <c r="C112" s="34">
        <v>0</v>
      </c>
      <c r="D112" s="34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9">
        <f t="shared" si="16"/>
        <v>0</v>
      </c>
      <c r="S112" s="9">
        <f t="shared" si="17"/>
        <v>0</v>
      </c>
    </row>
    <row r="115" spans="1:19" ht="12.75">
      <c r="A115" s="1" t="s">
        <v>0</v>
      </c>
      <c r="B115" s="118" t="s">
        <v>16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20"/>
    </row>
    <row r="116" spans="1:19" ht="22.5" customHeight="1">
      <c r="A116" s="3"/>
      <c r="B116" s="105" t="s">
        <v>41</v>
      </c>
      <c r="C116" s="110"/>
      <c r="D116" s="110" t="s">
        <v>7</v>
      </c>
      <c r="E116" s="106"/>
      <c r="F116" s="105" t="s">
        <v>8</v>
      </c>
      <c r="G116" s="106"/>
      <c r="H116" s="105" t="s">
        <v>46</v>
      </c>
      <c r="I116" s="106"/>
      <c r="J116" s="105" t="s">
        <v>50</v>
      </c>
      <c r="K116" s="106"/>
      <c r="L116" s="105" t="s">
        <v>47</v>
      </c>
      <c r="M116" s="106"/>
      <c r="N116" s="105" t="s">
        <v>9</v>
      </c>
      <c r="O116" s="106"/>
      <c r="P116" s="105" t="s">
        <v>10</v>
      </c>
      <c r="Q116" s="106"/>
      <c r="R116" s="107" t="s">
        <v>11</v>
      </c>
      <c r="S116" s="108"/>
    </row>
    <row r="117" spans="1:19" ht="33.75">
      <c r="A117" s="50"/>
      <c r="B117" s="53" t="s">
        <v>57</v>
      </c>
      <c r="C117" s="53" t="s">
        <v>58</v>
      </c>
      <c r="D117" s="52" t="s">
        <v>57</v>
      </c>
      <c r="E117" s="53" t="s">
        <v>58</v>
      </c>
      <c r="F117" s="52" t="s">
        <v>57</v>
      </c>
      <c r="G117" s="53" t="s">
        <v>58</v>
      </c>
      <c r="H117" s="52" t="s">
        <v>57</v>
      </c>
      <c r="I117" s="53" t="s">
        <v>58</v>
      </c>
      <c r="J117" s="52" t="s">
        <v>57</v>
      </c>
      <c r="K117" s="52" t="s">
        <v>58</v>
      </c>
      <c r="L117" s="52" t="s">
        <v>57</v>
      </c>
      <c r="M117" s="53" t="s">
        <v>58</v>
      </c>
      <c r="N117" s="52" t="s">
        <v>57</v>
      </c>
      <c r="O117" s="53" t="s">
        <v>58</v>
      </c>
      <c r="P117" s="52" t="s">
        <v>57</v>
      </c>
      <c r="Q117" s="53" t="s">
        <v>58</v>
      </c>
      <c r="R117" s="52" t="s">
        <v>57</v>
      </c>
      <c r="S117" s="53" t="s">
        <v>58</v>
      </c>
    </row>
    <row r="118" spans="1:19" ht="12.75">
      <c r="A118" s="1" t="s">
        <v>1</v>
      </c>
      <c r="B118" s="1">
        <v>48</v>
      </c>
      <c r="C118" s="1">
        <v>57</v>
      </c>
      <c r="D118" s="1">
        <v>83</v>
      </c>
      <c r="E118" s="1">
        <v>58</v>
      </c>
      <c r="F118" s="1">
        <v>319</v>
      </c>
      <c r="G118" s="1">
        <v>151</v>
      </c>
      <c r="H118" s="1">
        <v>1458</v>
      </c>
      <c r="I118" s="1">
        <v>1804</v>
      </c>
      <c r="J118" s="1">
        <v>316</v>
      </c>
      <c r="K118" s="1">
        <v>371</v>
      </c>
      <c r="L118" s="1">
        <v>0</v>
      </c>
      <c r="M118" s="1">
        <v>0</v>
      </c>
      <c r="N118" s="1">
        <v>177</v>
      </c>
      <c r="O118" s="1">
        <v>198</v>
      </c>
      <c r="P118" s="1">
        <v>37</v>
      </c>
      <c r="Q118" s="1">
        <v>38</v>
      </c>
      <c r="R118" s="9">
        <f>SUM(B118+D118+F118+H118+J118+L118+N118+P118)</f>
        <v>2438</v>
      </c>
      <c r="S118" s="9">
        <f>SUM(C118+E118+G118+I118+K118+M118+O118+Q118)</f>
        <v>2677</v>
      </c>
    </row>
    <row r="119" spans="1:19" ht="12.75">
      <c r="A119" s="1" t="s">
        <v>59</v>
      </c>
      <c r="B119" s="34">
        <v>44</v>
      </c>
      <c r="C119" s="34">
        <v>49</v>
      </c>
      <c r="D119" s="34">
        <v>0</v>
      </c>
      <c r="E119" s="1">
        <v>0</v>
      </c>
      <c r="F119" s="1">
        <v>222</v>
      </c>
      <c r="G119" s="1">
        <v>66</v>
      </c>
      <c r="H119" s="1">
        <v>613</v>
      </c>
      <c r="I119" s="1">
        <v>789</v>
      </c>
      <c r="J119" s="1">
        <v>102</v>
      </c>
      <c r="K119" s="1">
        <v>147</v>
      </c>
      <c r="L119" s="1">
        <v>0</v>
      </c>
      <c r="M119" s="1">
        <v>0</v>
      </c>
      <c r="N119" s="1">
        <v>0</v>
      </c>
      <c r="O119" s="1">
        <v>0</v>
      </c>
      <c r="P119" s="1">
        <v>12</v>
      </c>
      <c r="Q119" s="1">
        <v>11</v>
      </c>
      <c r="R119" s="9">
        <f>SUM(B119+D119+F119+H119+J119+L119+N119+P119)</f>
        <v>993</v>
      </c>
      <c r="S119" s="9">
        <f aca="true" t="shared" si="18" ref="S119:S126">SUM(C119+E119+G119+I119+K119+M119+O119+Q119)</f>
        <v>1062</v>
      </c>
    </row>
    <row r="120" spans="1:19" ht="12.75">
      <c r="A120" s="1" t="s">
        <v>3</v>
      </c>
      <c r="B120" s="34">
        <v>48</v>
      </c>
      <c r="C120" s="34">
        <v>57</v>
      </c>
      <c r="D120" s="34">
        <v>0</v>
      </c>
      <c r="E120" s="1">
        <v>0</v>
      </c>
      <c r="F120" s="1">
        <v>268</v>
      </c>
      <c r="G120" s="1">
        <v>115</v>
      </c>
      <c r="H120" s="1">
        <v>901</v>
      </c>
      <c r="I120" s="1">
        <v>1126</v>
      </c>
      <c r="J120" s="1">
        <v>108</v>
      </c>
      <c r="K120" s="1">
        <v>157</v>
      </c>
      <c r="L120" s="1">
        <v>0</v>
      </c>
      <c r="M120" s="1">
        <v>0</v>
      </c>
      <c r="N120" s="1">
        <v>0</v>
      </c>
      <c r="O120" s="1">
        <v>0</v>
      </c>
      <c r="P120" s="1">
        <v>15</v>
      </c>
      <c r="Q120" s="1">
        <v>13</v>
      </c>
      <c r="R120" s="9">
        <f>SUM(B120+D120+F120+H120+J120+L120+N120+P120)</f>
        <v>1340</v>
      </c>
      <c r="S120" s="9">
        <f t="shared" si="18"/>
        <v>1468</v>
      </c>
    </row>
    <row r="121" spans="1:19" ht="12.75">
      <c r="A121" s="1" t="s">
        <v>59</v>
      </c>
      <c r="B121" s="34">
        <v>44</v>
      </c>
      <c r="C121" s="34">
        <v>49</v>
      </c>
      <c r="D121" s="34">
        <v>0</v>
      </c>
      <c r="E121" s="1">
        <v>0</v>
      </c>
      <c r="F121" s="1">
        <v>222</v>
      </c>
      <c r="G121" s="1">
        <v>66</v>
      </c>
      <c r="H121" s="1">
        <v>613</v>
      </c>
      <c r="I121" s="1">
        <v>789</v>
      </c>
      <c r="J121" s="1">
        <v>102</v>
      </c>
      <c r="K121" s="1">
        <v>147</v>
      </c>
      <c r="L121" s="1">
        <v>0</v>
      </c>
      <c r="M121" s="1">
        <v>0</v>
      </c>
      <c r="N121" s="1">
        <v>0</v>
      </c>
      <c r="O121" s="1">
        <v>0</v>
      </c>
      <c r="P121" s="1">
        <v>12</v>
      </c>
      <c r="Q121" s="1">
        <v>11</v>
      </c>
      <c r="R121" s="9">
        <f aca="true" t="shared" si="19" ref="R121:R126">SUM(B121+D121+F121+H121+J121+L121+N121+P121)</f>
        <v>993</v>
      </c>
      <c r="S121" s="9">
        <f t="shared" si="18"/>
        <v>1062</v>
      </c>
    </row>
    <row r="122" spans="1:19" ht="12.75">
      <c r="A122" s="1" t="s">
        <v>4</v>
      </c>
      <c r="B122" s="34">
        <v>0</v>
      </c>
      <c r="C122" s="34">
        <v>0</v>
      </c>
      <c r="D122" s="34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9">
        <f t="shared" si="19"/>
        <v>0</v>
      </c>
      <c r="S122" s="9">
        <f t="shared" si="18"/>
        <v>0</v>
      </c>
    </row>
    <row r="123" spans="1:19" ht="12.75">
      <c r="A123" s="1" t="s">
        <v>59</v>
      </c>
      <c r="B123" s="34">
        <v>0</v>
      </c>
      <c r="C123" s="34">
        <v>0</v>
      </c>
      <c r="D123" s="34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9">
        <f t="shared" si="19"/>
        <v>0</v>
      </c>
      <c r="S123" s="9">
        <f t="shared" si="18"/>
        <v>0</v>
      </c>
    </row>
    <row r="124" spans="1:19" ht="12.75">
      <c r="A124" s="1" t="s">
        <v>5</v>
      </c>
      <c r="B124" s="34">
        <v>0</v>
      </c>
      <c r="C124" s="34">
        <v>0</v>
      </c>
      <c r="D124" s="34">
        <v>83</v>
      </c>
      <c r="E124" s="1">
        <v>58</v>
      </c>
      <c r="F124" s="1">
        <v>51</v>
      </c>
      <c r="G124" s="1">
        <v>36</v>
      </c>
      <c r="H124" s="1">
        <v>557</v>
      </c>
      <c r="I124" s="1">
        <v>678</v>
      </c>
      <c r="J124" s="1">
        <v>208</v>
      </c>
      <c r="K124" s="1">
        <v>214</v>
      </c>
      <c r="L124" s="1">
        <v>0</v>
      </c>
      <c r="M124" s="1">
        <v>0</v>
      </c>
      <c r="N124" s="1">
        <v>177</v>
      </c>
      <c r="O124" s="1">
        <v>198</v>
      </c>
      <c r="P124" s="1">
        <v>22</v>
      </c>
      <c r="Q124" s="1">
        <v>25</v>
      </c>
      <c r="R124" s="9">
        <f t="shared" si="19"/>
        <v>1098</v>
      </c>
      <c r="S124" s="9">
        <f t="shared" si="18"/>
        <v>1209</v>
      </c>
    </row>
    <row r="125" spans="1:19" ht="12.75">
      <c r="A125" s="1" t="s">
        <v>59</v>
      </c>
      <c r="B125" s="34">
        <v>0</v>
      </c>
      <c r="C125" s="34">
        <v>0</v>
      </c>
      <c r="D125" s="34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/>
      <c r="R125" s="9">
        <f t="shared" si="19"/>
        <v>0</v>
      </c>
      <c r="S125" s="9">
        <f t="shared" si="18"/>
        <v>0</v>
      </c>
    </row>
    <row r="126" spans="1:19" ht="12.75">
      <c r="A126" s="1" t="s">
        <v>6</v>
      </c>
      <c r="B126" s="34">
        <v>0</v>
      </c>
      <c r="C126" s="34">
        <v>0</v>
      </c>
      <c r="D126" s="34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9">
        <f t="shared" si="19"/>
        <v>0</v>
      </c>
      <c r="S126" s="9">
        <f t="shared" si="18"/>
        <v>0</v>
      </c>
    </row>
    <row r="129" spans="1:19" ht="12.75">
      <c r="A129" s="1" t="s">
        <v>0</v>
      </c>
      <c r="B129" s="118" t="s">
        <v>16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20"/>
    </row>
    <row r="130" spans="1:19" ht="27" customHeight="1">
      <c r="A130" s="3"/>
      <c r="B130" s="105" t="s">
        <v>41</v>
      </c>
      <c r="C130" s="110"/>
      <c r="D130" s="110" t="s">
        <v>7</v>
      </c>
      <c r="E130" s="106"/>
      <c r="F130" s="105" t="s">
        <v>8</v>
      </c>
      <c r="G130" s="106"/>
      <c r="H130" s="105" t="s">
        <v>46</v>
      </c>
      <c r="I130" s="106"/>
      <c r="J130" s="105" t="s">
        <v>50</v>
      </c>
      <c r="K130" s="106"/>
      <c r="L130" s="105" t="s">
        <v>47</v>
      </c>
      <c r="M130" s="106"/>
      <c r="N130" s="105" t="s">
        <v>9</v>
      </c>
      <c r="O130" s="106"/>
      <c r="P130" s="105" t="s">
        <v>10</v>
      </c>
      <c r="Q130" s="106"/>
      <c r="R130" s="107" t="s">
        <v>11</v>
      </c>
      <c r="S130" s="108"/>
    </row>
    <row r="131" spans="1:19" ht="33.75">
      <c r="A131" s="50"/>
      <c r="B131" s="52" t="s">
        <v>62</v>
      </c>
      <c r="C131" s="53" t="s">
        <v>63</v>
      </c>
      <c r="D131" s="52" t="s">
        <v>62</v>
      </c>
      <c r="E131" s="53" t="s">
        <v>63</v>
      </c>
      <c r="F131" s="52" t="s">
        <v>62</v>
      </c>
      <c r="G131" s="53" t="s">
        <v>63</v>
      </c>
      <c r="H131" s="52" t="s">
        <v>62</v>
      </c>
      <c r="I131" s="53" t="s">
        <v>63</v>
      </c>
      <c r="J131" s="52" t="s">
        <v>62</v>
      </c>
      <c r="K131" s="53" t="s">
        <v>63</v>
      </c>
      <c r="L131" s="52" t="s">
        <v>62</v>
      </c>
      <c r="M131" s="53" t="s">
        <v>63</v>
      </c>
      <c r="N131" s="52" t="s">
        <v>62</v>
      </c>
      <c r="O131" s="53" t="s">
        <v>63</v>
      </c>
      <c r="P131" s="52" t="s">
        <v>62</v>
      </c>
      <c r="Q131" s="53" t="s">
        <v>63</v>
      </c>
      <c r="R131" s="52" t="s">
        <v>62</v>
      </c>
      <c r="S131" s="53" t="s">
        <v>63</v>
      </c>
    </row>
    <row r="132" spans="1:19" ht="12.75">
      <c r="A132" s="1" t="s">
        <v>1</v>
      </c>
      <c r="B132" s="1">
        <v>51</v>
      </c>
      <c r="C132" s="1">
        <v>52</v>
      </c>
      <c r="D132" s="1">
        <v>52</v>
      </c>
      <c r="E132" s="1">
        <v>43</v>
      </c>
      <c r="F132" s="1">
        <v>133</v>
      </c>
      <c r="G132" s="1">
        <v>71</v>
      </c>
      <c r="H132" s="1">
        <v>1589</v>
      </c>
      <c r="I132" s="1">
        <v>1886</v>
      </c>
      <c r="J132" s="1">
        <v>427</v>
      </c>
      <c r="K132" s="1">
        <v>437</v>
      </c>
      <c r="L132" s="1">
        <v>0</v>
      </c>
      <c r="M132" s="1">
        <v>0</v>
      </c>
      <c r="N132" s="1">
        <v>132</v>
      </c>
      <c r="O132" s="1">
        <v>104</v>
      </c>
      <c r="P132" s="1">
        <v>38</v>
      </c>
      <c r="Q132" s="1">
        <v>50</v>
      </c>
      <c r="R132" s="9">
        <f>SUM(B132+D132+F132+H132+J132+L132+N132+P132)</f>
        <v>2422</v>
      </c>
      <c r="S132" s="9">
        <f>SUM(C132+E132+G132+I132+K132+M132+O132+Q132)</f>
        <v>2643</v>
      </c>
    </row>
    <row r="133" spans="1:19" ht="12.75">
      <c r="A133" s="1" t="s">
        <v>59</v>
      </c>
      <c r="B133" s="34">
        <v>44</v>
      </c>
      <c r="C133" s="34">
        <v>47</v>
      </c>
      <c r="D133" s="34">
        <v>0</v>
      </c>
      <c r="E133" s="1">
        <v>0</v>
      </c>
      <c r="F133" s="1">
        <v>55</v>
      </c>
      <c r="G133" s="1">
        <v>1</v>
      </c>
      <c r="H133" s="1">
        <v>728</v>
      </c>
      <c r="I133" s="1">
        <v>720</v>
      </c>
      <c r="J133" s="1">
        <v>208</v>
      </c>
      <c r="K133" s="1">
        <v>218</v>
      </c>
      <c r="L133" s="1">
        <v>0</v>
      </c>
      <c r="M133" s="1">
        <v>0</v>
      </c>
      <c r="N133" s="1">
        <v>0</v>
      </c>
      <c r="O133" s="1">
        <v>0</v>
      </c>
      <c r="P133" s="1">
        <v>11</v>
      </c>
      <c r="Q133" s="1">
        <v>13</v>
      </c>
      <c r="R133" s="9">
        <f>SUM(B133+D133+F133+H133+J133+L133+N133+P133)</f>
        <v>1046</v>
      </c>
      <c r="S133" s="9">
        <f aca="true" t="shared" si="20" ref="S133:S140">SUM(C133+E133+G133+I133+K133+M133+O133+Q133)</f>
        <v>999</v>
      </c>
    </row>
    <row r="134" spans="1:19" ht="12.75">
      <c r="A134" s="1" t="s">
        <v>3</v>
      </c>
      <c r="B134" s="34">
        <v>51</v>
      </c>
      <c r="C134" s="34">
        <v>52</v>
      </c>
      <c r="D134" s="34">
        <v>0</v>
      </c>
      <c r="E134" s="1">
        <v>0</v>
      </c>
      <c r="F134" s="1">
        <v>96</v>
      </c>
      <c r="G134" s="1">
        <v>53</v>
      </c>
      <c r="H134" s="1">
        <v>1052</v>
      </c>
      <c r="I134" s="1">
        <v>1208</v>
      </c>
      <c r="J134" s="1">
        <v>219</v>
      </c>
      <c r="K134" s="1">
        <v>223</v>
      </c>
      <c r="L134" s="1">
        <v>0</v>
      </c>
      <c r="M134" s="1">
        <v>0</v>
      </c>
      <c r="N134" s="1">
        <v>0</v>
      </c>
      <c r="O134" s="1">
        <v>0</v>
      </c>
      <c r="P134" s="1">
        <v>14</v>
      </c>
      <c r="Q134" s="1">
        <v>15</v>
      </c>
      <c r="R134" s="9">
        <f>SUM(B134+D134+F134+H134+J134+L134+N134+P134)</f>
        <v>1432</v>
      </c>
      <c r="S134" s="9">
        <f t="shared" si="20"/>
        <v>1551</v>
      </c>
    </row>
    <row r="135" spans="1:19" ht="12.75">
      <c r="A135" s="1" t="s">
        <v>59</v>
      </c>
      <c r="B135" s="34">
        <v>44</v>
      </c>
      <c r="C135" s="34">
        <v>47</v>
      </c>
      <c r="D135" s="34">
        <v>0</v>
      </c>
      <c r="E135" s="1">
        <v>0</v>
      </c>
      <c r="F135" s="1">
        <v>55</v>
      </c>
      <c r="G135" s="1">
        <v>1</v>
      </c>
      <c r="H135" s="1">
        <v>728</v>
      </c>
      <c r="I135" s="1">
        <v>720</v>
      </c>
      <c r="J135" s="1">
        <v>208</v>
      </c>
      <c r="K135" s="1">
        <v>218</v>
      </c>
      <c r="L135" s="1">
        <v>0</v>
      </c>
      <c r="M135" s="1">
        <v>0</v>
      </c>
      <c r="N135" s="1">
        <v>0</v>
      </c>
      <c r="O135" s="1">
        <v>0</v>
      </c>
      <c r="P135" s="1">
        <v>11</v>
      </c>
      <c r="Q135" s="1">
        <v>13</v>
      </c>
      <c r="R135" s="9">
        <f aca="true" t="shared" si="21" ref="R135:R140">SUM(B135+D135+F135+H135+J135+L135+N135+P135)</f>
        <v>1046</v>
      </c>
      <c r="S135" s="9">
        <f t="shared" si="20"/>
        <v>999</v>
      </c>
    </row>
    <row r="136" spans="1:19" ht="12.75">
      <c r="A136" s="1" t="s">
        <v>4</v>
      </c>
      <c r="B136" s="34">
        <v>0</v>
      </c>
      <c r="C136" s="34">
        <v>0</v>
      </c>
      <c r="D136" s="34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9">
        <f t="shared" si="21"/>
        <v>0</v>
      </c>
      <c r="S136" s="9">
        <f t="shared" si="20"/>
        <v>0</v>
      </c>
    </row>
    <row r="137" spans="1:19" ht="12.75">
      <c r="A137" s="1" t="s">
        <v>59</v>
      </c>
      <c r="B137" s="34">
        <v>0</v>
      </c>
      <c r="C137" s="34">
        <v>0</v>
      </c>
      <c r="D137" s="34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9">
        <f t="shared" si="21"/>
        <v>0</v>
      </c>
      <c r="S137" s="9">
        <f t="shared" si="20"/>
        <v>0</v>
      </c>
    </row>
    <row r="138" spans="1:19" ht="12.75">
      <c r="A138" s="1" t="s">
        <v>5</v>
      </c>
      <c r="B138" s="34">
        <v>0</v>
      </c>
      <c r="C138" s="34">
        <v>0</v>
      </c>
      <c r="D138" s="34">
        <v>52</v>
      </c>
      <c r="E138" s="1">
        <v>43</v>
      </c>
      <c r="F138" s="1">
        <v>37</v>
      </c>
      <c r="G138" s="1">
        <v>18</v>
      </c>
      <c r="H138" s="1">
        <v>537</v>
      </c>
      <c r="I138" s="1">
        <v>678</v>
      </c>
      <c r="J138" s="1">
        <v>208</v>
      </c>
      <c r="K138" s="1">
        <v>214</v>
      </c>
      <c r="L138" s="1">
        <v>0</v>
      </c>
      <c r="M138" s="1">
        <v>0</v>
      </c>
      <c r="N138" s="1">
        <v>132</v>
      </c>
      <c r="O138" s="1">
        <v>104</v>
      </c>
      <c r="P138" s="1">
        <v>24</v>
      </c>
      <c r="Q138" s="1">
        <v>35</v>
      </c>
      <c r="R138" s="9">
        <f t="shared" si="21"/>
        <v>990</v>
      </c>
      <c r="S138" s="9">
        <f t="shared" si="20"/>
        <v>1092</v>
      </c>
    </row>
    <row r="139" spans="1:19" ht="12.75">
      <c r="A139" s="1" t="s">
        <v>59</v>
      </c>
      <c r="B139" s="34">
        <v>0</v>
      </c>
      <c r="C139" s="34">
        <v>0</v>
      </c>
      <c r="D139" s="34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9">
        <f t="shared" si="21"/>
        <v>0</v>
      </c>
      <c r="S139" s="9">
        <f t="shared" si="20"/>
        <v>0</v>
      </c>
    </row>
    <row r="140" spans="1:19" ht="12.75">
      <c r="A140" s="1" t="s">
        <v>6</v>
      </c>
      <c r="B140" s="34">
        <v>0</v>
      </c>
      <c r="C140" s="34">
        <v>0</v>
      </c>
      <c r="D140" s="34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9">
        <f t="shared" si="21"/>
        <v>0</v>
      </c>
      <c r="S140" s="9">
        <f t="shared" si="20"/>
        <v>0</v>
      </c>
    </row>
    <row r="143" spans="1:19" ht="12.75">
      <c r="A143" s="111" t="s">
        <v>73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</row>
    <row r="144" spans="1:19" ht="21.75" customHeight="1">
      <c r="A144" s="3"/>
      <c r="B144" s="104" t="s">
        <v>41</v>
      </c>
      <c r="C144" s="104"/>
      <c r="D144" s="110" t="s">
        <v>7</v>
      </c>
      <c r="E144" s="106"/>
      <c r="F144" s="105" t="s">
        <v>8</v>
      </c>
      <c r="G144" s="106"/>
      <c r="H144" s="105" t="s">
        <v>46</v>
      </c>
      <c r="I144" s="106"/>
      <c r="J144" s="105" t="s">
        <v>50</v>
      </c>
      <c r="K144" s="106"/>
      <c r="L144" s="105" t="s">
        <v>47</v>
      </c>
      <c r="M144" s="106"/>
      <c r="N144" s="105" t="s">
        <v>9</v>
      </c>
      <c r="O144" s="106"/>
      <c r="P144" s="105" t="s">
        <v>10</v>
      </c>
      <c r="Q144" s="106"/>
      <c r="R144" s="107" t="s">
        <v>11</v>
      </c>
      <c r="S144" s="108"/>
    </row>
    <row r="145" spans="1:19" ht="33.75">
      <c r="A145" s="70"/>
      <c r="B145" s="53" t="s">
        <v>65</v>
      </c>
      <c r="C145" s="53" t="s">
        <v>66</v>
      </c>
      <c r="D145" s="52" t="s">
        <v>65</v>
      </c>
      <c r="E145" s="53" t="s">
        <v>66</v>
      </c>
      <c r="F145" s="52" t="s">
        <v>65</v>
      </c>
      <c r="G145" s="53" t="s">
        <v>66</v>
      </c>
      <c r="H145" s="52" t="s">
        <v>65</v>
      </c>
      <c r="I145" s="53" t="s">
        <v>66</v>
      </c>
      <c r="J145" s="52" t="s">
        <v>65</v>
      </c>
      <c r="K145" s="53" t="s">
        <v>66</v>
      </c>
      <c r="L145" s="52" t="s">
        <v>65</v>
      </c>
      <c r="M145" s="53" t="s">
        <v>66</v>
      </c>
      <c r="N145" s="52" t="s">
        <v>65</v>
      </c>
      <c r="O145" s="53" t="s">
        <v>66</v>
      </c>
      <c r="P145" s="52" t="s">
        <v>65</v>
      </c>
      <c r="Q145" s="53" t="s">
        <v>66</v>
      </c>
      <c r="R145" s="67" t="s">
        <v>65</v>
      </c>
      <c r="S145" s="68" t="s">
        <v>66</v>
      </c>
    </row>
    <row r="146" spans="1:19" ht="12.75">
      <c r="A146" s="1" t="s">
        <v>1</v>
      </c>
      <c r="B146" s="76">
        <v>48</v>
      </c>
      <c r="C146" s="76">
        <v>44</v>
      </c>
      <c r="D146" s="76">
        <v>31</v>
      </c>
      <c r="E146" s="76">
        <v>19</v>
      </c>
      <c r="F146" s="76">
        <v>65</v>
      </c>
      <c r="G146" s="76">
        <v>54</v>
      </c>
      <c r="H146" s="76">
        <v>1580</v>
      </c>
      <c r="I146" s="76">
        <v>1729</v>
      </c>
      <c r="J146" s="76">
        <v>444</v>
      </c>
      <c r="K146" s="76">
        <v>425</v>
      </c>
      <c r="L146" s="76">
        <f>SUM(L148,L150,L152,L154)</f>
        <v>0</v>
      </c>
      <c r="M146" s="76">
        <f>SUM(M148,M150,M152,M154)</f>
        <v>0</v>
      </c>
      <c r="N146" s="76">
        <v>103</v>
      </c>
      <c r="O146" s="76">
        <v>104</v>
      </c>
      <c r="P146" s="76">
        <v>41</v>
      </c>
      <c r="Q146" s="76">
        <v>44</v>
      </c>
      <c r="R146" s="75">
        <f>SUM(B146+D146+F146+H146+J146+L146+N146+P146)</f>
        <v>2312</v>
      </c>
      <c r="S146" s="75">
        <f>SUM(C146+E146+G146+I146+K146+M146+O146+Q146)</f>
        <v>2419</v>
      </c>
    </row>
    <row r="147" spans="1:19" ht="12.75">
      <c r="A147" s="1" t="s">
        <v>59</v>
      </c>
      <c r="B147" s="76">
        <v>44</v>
      </c>
      <c r="C147" s="76">
        <v>37</v>
      </c>
      <c r="D147" s="76">
        <f>SUM(D149,D151,D153)</f>
        <v>0</v>
      </c>
      <c r="E147" s="76">
        <f>SUM(E149,E151,E153)</f>
        <v>0</v>
      </c>
      <c r="F147" s="76">
        <v>2</v>
      </c>
      <c r="G147" s="76">
        <v>1</v>
      </c>
      <c r="H147" s="76">
        <v>587</v>
      </c>
      <c r="I147" s="76">
        <v>541</v>
      </c>
      <c r="J147" s="76">
        <v>230</v>
      </c>
      <c r="K147" s="76">
        <v>266</v>
      </c>
      <c r="L147" s="76">
        <f>SUM(L149,L151,L153)</f>
        <v>0</v>
      </c>
      <c r="M147" s="76">
        <f>SUM(M149,M151,M153)</f>
        <v>0</v>
      </c>
      <c r="N147" s="76">
        <f>SUM(N149,N151,N153)</f>
        <v>0</v>
      </c>
      <c r="O147" s="76">
        <f>SUM(O149,O151,O153)</f>
        <v>0</v>
      </c>
      <c r="P147" s="76">
        <f>SUM(P149,P151,P153)</f>
        <v>13</v>
      </c>
      <c r="Q147" s="76">
        <v>14</v>
      </c>
      <c r="R147" s="75">
        <f aca="true" t="shared" si="22" ref="R147:S154">SUM(B147+D147+F147+H147+J147+L147+N147+P147)</f>
        <v>876</v>
      </c>
      <c r="S147" s="75">
        <f t="shared" si="22"/>
        <v>859</v>
      </c>
    </row>
    <row r="148" spans="1:19" ht="12.75">
      <c r="A148" s="1" t="s">
        <v>3</v>
      </c>
      <c r="B148" s="76">
        <v>48</v>
      </c>
      <c r="C148" s="76">
        <v>44</v>
      </c>
      <c r="D148" s="77">
        <v>0</v>
      </c>
      <c r="E148" s="76">
        <v>0</v>
      </c>
      <c r="F148" s="76">
        <v>44</v>
      </c>
      <c r="G148" s="76">
        <v>42</v>
      </c>
      <c r="H148" s="76">
        <v>1020</v>
      </c>
      <c r="I148" s="76">
        <v>1120</v>
      </c>
      <c r="J148" s="76">
        <v>246</v>
      </c>
      <c r="K148" s="76">
        <v>219</v>
      </c>
      <c r="L148" s="76">
        <v>0</v>
      </c>
      <c r="M148" s="76">
        <v>0</v>
      </c>
      <c r="N148" s="76">
        <v>0</v>
      </c>
      <c r="O148" s="76">
        <v>0</v>
      </c>
      <c r="P148" s="76">
        <v>16</v>
      </c>
      <c r="Q148" s="76">
        <v>14</v>
      </c>
      <c r="R148" s="75">
        <f t="shared" si="22"/>
        <v>1374</v>
      </c>
      <c r="S148" s="75">
        <f t="shared" si="22"/>
        <v>1439</v>
      </c>
    </row>
    <row r="149" spans="1:19" ht="12.75">
      <c r="A149" s="1" t="s">
        <v>59</v>
      </c>
      <c r="B149" s="76">
        <v>44</v>
      </c>
      <c r="C149" s="76">
        <v>37</v>
      </c>
      <c r="D149" s="77">
        <v>0</v>
      </c>
      <c r="E149" s="76">
        <v>0</v>
      </c>
      <c r="F149" s="76">
        <v>2</v>
      </c>
      <c r="G149" s="76">
        <v>1</v>
      </c>
      <c r="H149" s="76">
        <v>587</v>
      </c>
      <c r="I149" s="76">
        <v>541</v>
      </c>
      <c r="J149" s="76">
        <v>230</v>
      </c>
      <c r="K149" s="76">
        <v>197</v>
      </c>
      <c r="L149" s="76">
        <v>0</v>
      </c>
      <c r="M149" s="76">
        <v>0</v>
      </c>
      <c r="N149" s="76">
        <v>0</v>
      </c>
      <c r="O149" s="76">
        <v>0</v>
      </c>
      <c r="P149" s="76">
        <v>13</v>
      </c>
      <c r="Q149" s="76">
        <v>14</v>
      </c>
      <c r="R149" s="75">
        <f t="shared" si="22"/>
        <v>876</v>
      </c>
      <c r="S149" s="75">
        <f t="shared" si="22"/>
        <v>790</v>
      </c>
    </row>
    <row r="150" spans="1:19" ht="12.75">
      <c r="A150" s="1" t="s">
        <v>4</v>
      </c>
      <c r="B150" s="76">
        <v>0</v>
      </c>
      <c r="C150" s="76">
        <v>0</v>
      </c>
      <c r="D150" s="77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5">
        <f t="shared" si="22"/>
        <v>0</v>
      </c>
      <c r="S150" s="75">
        <f t="shared" si="22"/>
        <v>0</v>
      </c>
    </row>
    <row r="151" spans="1:19" ht="12.75">
      <c r="A151" s="1" t="s">
        <v>59</v>
      </c>
      <c r="B151" s="76">
        <v>0</v>
      </c>
      <c r="C151" s="76">
        <v>0</v>
      </c>
      <c r="D151" s="77">
        <v>0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5">
        <f t="shared" si="22"/>
        <v>0</v>
      </c>
      <c r="S151" s="75">
        <f t="shared" si="22"/>
        <v>0</v>
      </c>
    </row>
    <row r="152" spans="1:19" ht="12.75">
      <c r="A152" s="1" t="s">
        <v>5</v>
      </c>
      <c r="B152" s="76">
        <v>0</v>
      </c>
      <c r="C152" s="76">
        <v>0</v>
      </c>
      <c r="D152" s="77">
        <v>31</v>
      </c>
      <c r="E152" s="76">
        <v>19</v>
      </c>
      <c r="F152" s="76">
        <v>21</v>
      </c>
      <c r="G152" s="76">
        <v>12</v>
      </c>
      <c r="H152" s="76">
        <v>560</v>
      </c>
      <c r="I152" s="76">
        <v>609</v>
      </c>
      <c r="J152" s="76">
        <v>198</v>
      </c>
      <c r="K152" s="76">
        <v>206</v>
      </c>
      <c r="L152" s="76">
        <v>0</v>
      </c>
      <c r="M152" s="76">
        <v>0</v>
      </c>
      <c r="N152" s="76">
        <v>103</v>
      </c>
      <c r="O152" s="76">
        <v>104</v>
      </c>
      <c r="P152" s="76">
        <v>25</v>
      </c>
      <c r="Q152" s="76">
        <v>30</v>
      </c>
      <c r="R152" s="75">
        <f t="shared" si="22"/>
        <v>938</v>
      </c>
      <c r="S152" s="75">
        <f t="shared" si="22"/>
        <v>980</v>
      </c>
    </row>
    <row r="153" spans="1:19" ht="12.75">
      <c r="A153" s="1" t="s">
        <v>59</v>
      </c>
      <c r="B153" s="76">
        <v>0</v>
      </c>
      <c r="C153" s="76">
        <v>0</v>
      </c>
      <c r="D153" s="77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69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5">
        <f t="shared" si="22"/>
        <v>0</v>
      </c>
      <c r="S153" s="75">
        <f t="shared" si="22"/>
        <v>69</v>
      </c>
    </row>
    <row r="154" spans="1:19" ht="12.75">
      <c r="A154" s="1" t="s">
        <v>6</v>
      </c>
      <c r="B154" s="76">
        <v>0</v>
      </c>
      <c r="C154" s="76">
        <v>0</v>
      </c>
      <c r="D154" s="77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5">
        <f t="shared" si="22"/>
        <v>0</v>
      </c>
      <c r="S154" s="75">
        <f t="shared" si="22"/>
        <v>0</v>
      </c>
    </row>
    <row r="157" spans="1:19" ht="12.75">
      <c r="A157" s="111" t="s">
        <v>73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</row>
    <row r="158" spans="1:19" ht="24" customHeight="1">
      <c r="A158" s="3"/>
      <c r="B158" s="104" t="s">
        <v>41</v>
      </c>
      <c r="C158" s="104"/>
      <c r="D158" s="110" t="s">
        <v>7</v>
      </c>
      <c r="E158" s="106"/>
      <c r="F158" s="105" t="s">
        <v>8</v>
      </c>
      <c r="G158" s="106"/>
      <c r="H158" s="105" t="s">
        <v>46</v>
      </c>
      <c r="I158" s="106"/>
      <c r="J158" s="105" t="s">
        <v>50</v>
      </c>
      <c r="K158" s="106"/>
      <c r="L158" s="105" t="s">
        <v>47</v>
      </c>
      <c r="M158" s="106"/>
      <c r="N158" s="105" t="s">
        <v>9</v>
      </c>
      <c r="O158" s="106"/>
      <c r="P158" s="105" t="s">
        <v>10</v>
      </c>
      <c r="Q158" s="106"/>
      <c r="R158" s="107" t="s">
        <v>11</v>
      </c>
      <c r="S158" s="108"/>
    </row>
    <row r="159" spans="1:19" ht="33.75">
      <c r="A159" s="70"/>
      <c r="B159" s="53" t="s">
        <v>76</v>
      </c>
      <c r="C159" s="53" t="s">
        <v>77</v>
      </c>
      <c r="D159" s="52" t="s">
        <v>76</v>
      </c>
      <c r="E159" s="53" t="s">
        <v>77</v>
      </c>
      <c r="F159" s="52" t="s">
        <v>76</v>
      </c>
      <c r="G159" s="53" t="s">
        <v>77</v>
      </c>
      <c r="H159" s="52" t="s">
        <v>76</v>
      </c>
      <c r="I159" s="53" t="s">
        <v>77</v>
      </c>
      <c r="J159" s="52" t="s">
        <v>76</v>
      </c>
      <c r="K159" s="53" t="s">
        <v>77</v>
      </c>
      <c r="L159" s="52" t="s">
        <v>76</v>
      </c>
      <c r="M159" s="53" t="s">
        <v>77</v>
      </c>
      <c r="N159" s="52" t="s">
        <v>76</v>
      </c>
      <c r="O159" s="53" t="s">
        <v>77</v>
      </c>
      <c r="P159" s="52" t="s">
        <v>76</v>
      </c>
      <c r="Q159" s="53" t="s">
        <v>77</v>
      </c>
      <c r="R159" s="67" t="s">
        <v>76</v>
      </c>
      <c r="S159" s="68" t="s">
        <v>77</v>
      </c>
    </row>
    <row r="160" spans="1:19" ht="12.75">
      <c r="A160" s="1" t="s">
        <v>1</v>
      </c>
      <c r="B160" s="76">
        <v>41</v>
      </c>
      <c r="C160" s="76">
        <v>62</v>
      </c>
      <c r="D160" s="76">
        <v>19</v>
      </c>
      <c r="E160" s="76">
        <v>12</v>
      </c>
      <c r="F160" s="76">
        <v>49</v>
      </c>
      <c r="G160" s="76">
        <v>40</v>
      </c>
      <c r="H160" s="76">
        <v>1446</v>
      </c>
      <c r="I160" s="76">
        <v>1524</v>
      </c>
      <c r="J160" s="76">
        <v>441</v>
      </c>
      <c r="K160" s="76">
        <v>372</v>
      </c>
      <c r="L160" s="76">
        <v>0</v>
      </c>
      <c r="M160" s="76">
        <v>0</v>
      </c>
      <c r="N160" s="76">
        <v>89</v>
      </c>
      <c r="O160" s="76">
        <v>81</v>
      </c>
      <c r="P160" s="76">
        <v>42</v>
      </c>
      <c r="Q160" s="77">
        <v>30</v>
      </c>
      <c r="R160" s="75">
        <f>SUM(B160+D160+F160+H160+J160+L160+N160+P160)</f>
        <v>2127</v>
      </c>
      <c r="S160" s="75">
        <f>SUM(C160+E160+G160+I160+K160+M160+O160+Q160)</f>
        <v>2121</v>
      </c>
    </row>
    <row r="161" spans="1:19" ht="12.75">
      <c r="A161" s="1" t="s">
        <v>59</v>
      </c>
      <c r="B161" s="76">
        <v>33</v>
      </c>
      <c r="C161" s="76">
        <v>50</v>
      </c>
      <c r="D161" s="76">
        <v>0</v>
      </c>
      <c r="E161" s="76">
        <v>0</v>
      </c>
      <c r="F161" s="76">
        <v>0</v>
      </c>
      <c r="G161" s="76">
        <v>0</v>
      </c>
      <c r="H161" s="76">
        <v>413</v>
      </c>
      <c r="I161" s="76">
        <v>360</v>
      </c>
      <c r="J161" s="76">
        <v>304</v>
      </c>
      <c r="K161" s="76">
        <v>290</v>
      </c>
      <c r="L161" s="76">
        <v>0</v>
      </c>
      <c r="M161" s="76">
        <v>0</v>
      </c>
      <c r="N161" s="76">
        <v>0</v>
      </c>
      <c r="O161" s="76">
        <v>0</v>
      </c>
      <c r="P161" s="76">
        <v>15</v>
      </c>
      <c r="Q161" s="77">
        <v>14</v>
      </c>
      <c r="R161" s="75">
        <f aca="true" t="shared" si="23" ref="R161:R168">SUM(B161+D161+F161+H161+J161+L161+N161+P161)</f>
        <v>765</v>
      </c>
      <c r="S161" s="75">
        <f aca="true" t="shared" si="24" ref="S161:S168">SUM(C161+E161+G161+I161+K161+M161+O161+Q161)</f>
        <v>714</v>
      </c>
    </row>
    <row r="162" spans="1:19" ht="12.75">
      <c r="A162" s="1" t="s">
        <v>3</v>
      </c>
      <c r="B162" s="76">
        <v>41</v>
      </c>
      <c r="C162" s="76">
        <v>62</v>
      </c>
      <c r="D162" s="76">
        <v>0</v>
      </c>
      <c r="E162" s="76">
        <v>0</v>
      </c>
      <c r="F162" s="76">
        <v>34</v>
      </c>
      <c r="G162" s="76">
        <v>31</v>
      </c>
      <c r="H162" s="76">
        <v>933</v>
      </c>
      <c r="I162" s="76">
        <v>1038</v>
      </c>
      <c r="J162" s="76">
        <v>224</v>
      </c>
      <c r="K162" s="76">
        <v>171</v>
      </c>
      <c r="L162" s="76">
        <v>0</v>
      </c>
      <c r="M162" s="76">
        <v>0</v>
      </c>
      <c r="N162" s="76">
        <v>0</v>
      </c>
      <c r="O162" s="76">
        <v>0</v>
      </c>
      <c r="P162" s="76">
        <v>16</v>
      </c>
      <c r="Q162" s="77">
        <v>14</v>
      </c>
      <c r="R162" s="75">
        <f t="shared" si="23"/>
        <v>1248</v>
      </c>
      <c r="S162" s="75">
        <f t="shared" si="24"/>
        <v>1316</v>
      </c>
    </row>
    <row r="163" spans="1:19" ht="12.75">
      <c r="A163" s="1" t="s">
        <v>59</v>
      </c>
      <c r="B163" s="76">
        <v>33</v>
      </c>
      <c r="C163" s="76">
        <v>50</v>
      </c>
      <c r="D163" s="76">
        <v>0</v>
      </c>
      <c r="E163" s="76">
        <v>0</v>
      </c>
      <c r="F163" s="76">
        <v>0</v>
      </c>
      <c r="G163" s="76">
        <v>0</v>
      </c>
      <c r="H163" s="76">
        <v>413</v>
      </c>
      <c r="I163" s="76">
        <v>360</v>
      </c>
      <c r="J163" s="76">
        <v>202</v>
      </c>
      <c r="K163" s="76">
        <v>154</v>
      </c>
      <c r="L163" s="76">
        <v>0</v>
      </c>
      <c r="M163" s="76">
        <v>0</v>
      </c>
      <c r="N163" s="76">
        <v>0</v>
      </c>
      <c r="O163" s="76">
        <v>0</v>
      </c>
      <c r="P163" s="76">
        <v>15</v>
      </c>
      <c r="Q163" s="77">
        <v>14</v>
      </c>
      <c r="R163" s="75">
        <f t="shared" si="23"/>
        <v>663</v>
      </c>
      <c r="S163" s="75">
        <f t="shared" si="24"/>
        <v>578</v>
      </c>
    </row>
    <row r="164" spans="1:19" ht="12.75">
      <c r="A164" s="1" t="s">
        <v>4</v>
      </c>
      <c r="B164" s="76">
        <v>0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7">
        <v>0</v>
      </c>
      <c r="R164" s="75">
        <f t="shared" si="23"/>
        <v>0</v>
      </c>
      <c r="S164" s="75">
        <f t="shared" si="24"/>
        <v>0</v>
      </c>
    </row>
    <row r="165" spans="1:19" ht="12.75">
      <c r="A165" s="1" t="s">
        <v>59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23"/>
        <v>0</v>
      </c>
      <c r="S165" s="75">
        <f t="shared" si="24"/>
        <v>0</v>
      </c>
    </row>
    <row r="166" spans="1:19" ht="12.75">
      <c r="A166" s="1" t="s">
        <v>5</v>
      </c>
      <c r="B166" s="76">
        <v>0</v>
      </c>
      <c r="C166" s="76">
        <v>0</v>
      </c>
      <c r="D166" s="76">
        <v>19</v>
      </c>
      <c r="E166" s="76">
        <v>12</v>
      </c>
      <c r="F166" s="76">
        <v>15</v>
      </c>
      <c r="G166" s="76">
        <v>9</v>
      </c>
      <c r="H166" s="76">
        <v>513</v>
      </c>
      <c r="I166" s="76">
        <v>486</v>
      </c>
      <c r="J166" s="76">
        <v>217</v>
      </c>
      <c r="K166" s="76">
        <v>201</v>
      </c>
      <c r="L166" s="76">
        <v>0</v>
      </c>
      <c r="M166" s="76">
        <v>0</v>
      </c>
      <c r="N166" s="76">
        <v>89</v>
      </c>
      <c r="O166" s="76">
        <v>81</v>
      </c>
      <c r="P166" s="76">
        <v>26</v>
      </c>
      <c r="Q166" s="77">
        <v>16</v>
      </c>
      <c r="R166" s="75">
        <f t="shared" si="23"/>
        <v>879</v>
      </c>
      <c r="S166" s="75">
        <f t="shared" si="24"/>
        <v>805</v>
      </c>
    </row>
    <row r="167" spans="1:19" ht="12.75">
      <c r="A167" s="1" t="s">
        <v>59</v>
      </c>
      <c r="B167" s="76">
        <v>0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102</v>
      </c>
      <c r="K167" s="76">
        <v>136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7">
        <v>0</v>
      </c>
      <c r="R167" s="75">
        <f t="shared" si="23"/>
        <v>102</v>
      </c>
      <c r="S167" s="75">
        <f t="shared" si="24"/>
        <v>136</v>
      </c>
    </row>
    <row r="168" spans="1:19" ht="12.75">
      <c r="A168" s="1" t="s">
        <v>6</v>
      </c>
      <c r="B168" s="76">
        <v>0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7">
        <v>0</v>
      </c>
      <c r="R168" s="75">
        <f t="shared" si="23"/>
        <v>0</v>
      </c>
      <c r="S168" s="75">
        <f t="shared" si="24"/>
        <v>0</v>
      </c>
    </row>
    <row r="171" spans="1:19" ht="12.75">
      <c r="A171" s="111" t="s">
        <v>73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3"/>
    </row>
    <row r="172" spans="1:19" ht="19.5" customHeight="1">
      <c r="A172" s="3"/>
      <c r="B172" s="104" t="s">
        <v>85</v>
      </c>
      <c r="C172" s="104"/>
      <c r="D172" s="105" t="s">
        <v>7</v>
      </c>
      <c r="E172" s="106"/>
      <c r="F172" s="105" t="s">
        <v>8</v>
      </c>
      <c r="G172" s="106"/>
      <c r="H172" s="105" t="s">
        <v>46</v>
      </c>
      <c r="I172" s="106"/>
      <c r="J172" s="105" t="s">
        <v>50</v>
      </c>
      <c r="K172" s="106"/>
      <c r="L172" s="105" t="s">
        <v>47</v>
      </c>
      <c r="M172" s="106"/>
      <c r="N172" s="105" t="s">
        <v>9</v>
      </c>
      <c r="O172" s="106"/>
      <c r="P172" s="105" t="s">
        <v>10</v>
      </c>
      <c r="Q172" s="106"/>
      <c r="R172" s="107" t="s">
        <v>11</v>
      </c>
      <c r="S172" s="108"/>
    </row>
    <row r="173" spans="1:19" ht="33.75">
      <c r="A173" s="70"/>
      <c r="B173" s="53" t="s">
        <v>78</v>
      </c>
      <c r="C173" s="53" t="s">
        <v>79</v>
      </c>
      <c r="D173" s="53" t="s">
        <v>78</v>
      </c>
      <c r="E173" s="53" t="s">
        <v>79</v>
      </c>
      <c r="F173" s="53" t="s">
        <v>78</v>
      </c>
      <c r="G173" s="53" t="s">
        <v>79</v>
      </c>
      <c r="H173" s="53" t="s">
        <v>78</v>
      </c>
      <c r="I173" s="53" t="s">
        <v>79</v>
      </c>
      <c r="J173" s="53" t="s">
        <v>78</v>
      </c>
      <c r="K173" s="53" t="s">
        <v>79</v>
      </c>
      <c r="L173" s="53" t="s">
        <v>78</v>
      </c>
      <c r="M173" s="53" t="s">
        <v>79</v>
      </c>
      <c r="N173" s="53" t="s">
        <v>78</v>
      </c>
      <c r="O173" s="53" t="s">
        <v>79</v>
      </c>
      <c r="P173" s="53" t="s">
        <v>78</v>
      </c>
      <c r="Q173" s="53" t="s">
        <v>79</v>
      </c>
      <c r="R173" s="68" t="s">
        <v>78</v>
      </c>
      <c r="S173" s="68" t="s">
        <v>79</v>
      </c>
    </row>
    <row r="174" spans="1:19" ht="12.75">
      <c r="A174" s="1" t="s">
        <v>1</v>
      </c>
      <c r="B174" s="76">
        <v>60</v>
      </c>
      <c r="C174" s="76">
        <v>126</v>
      </c>
      <c r="D174" s="76">
        <v>11</v>
      </c>
      <c r="E174" s="76">
        <v>10</v>
      </c>
      <c r="F174" s="76">
        <v>33</v>
      </c>
      <c r="G174" s="76">
        <v>31</v>
      </c>
      <c r="H174" s="76">
        <v>1256</v>
      </c>
      <c r="I174" s="76">
        <v>1307</v>
      </c>
      <c r="J174" s="76">
        <v>363</v>
      </c>
      <c r="K174" s="76">
        <v>334</v>
      </c>
      <c r="L174" s="76">
        <v>0</v>
      </c>
      <c r="M174" s="76">
        <v>0</v>
      </c>
      <c r="N174" s="76">
        <v>56</v>
      </c>
      <c r="O174" s="76">
        <v>68</v>
      </c>
      <c r="P174" s="76">
        <v>27</v>
      </c>
      <c r="Q174" s="77">
        <v>26</v>
      </c>
      <c r="R174" s="75">
        <f>SUM(B174+D174+F174+H174+J174+L174+N174+P174)</f>
        <v>1806</v>
      </c>
      <c r="S174" s="75">
        <f>SUM(C174+E174+G174+I174+K174+M174+O174+Q174)</f>
        <v>1902</v>
      </c>
    </row>
    <row r="175" spans="1:19" ht="12.75">
      <c r="A175" s="1" t="s">
        <v>59</v>
      </c>
      <c r="B175" s="76">
        <v>49</v>
      </c>
      <c r="C175" s="76">
        <v>101</v>
      </c>
      <c r="D175" s="76">
        <v>0</v>
      </c>
      <c r="E175" s="76">
        <v>0</v>
      </c>
      <c r="F175" s="76">
        <v>0</v>
      </c>
      <c r="G175" s="76">
        <v>0</v>
      </c>
      <c r="H175" s="76">
        <v>233</v>
      </c>
      <c r="I175" s="76">
        <v>202</v>
      </c>
      <c r="J175" s="76">
        <v>289</v>
      </c>
      <c r="K175" s="76">
        <v>273</v>
      </c>
      <c r="L175" s="76">
        <v>0</v>
      </c>
      <c r="M175" s="76">
        <v>0</v>
      </c>
      <c r="N175" s="76">
        <v>0</v>
      </c>
      <c r="O175" s="76">
        <v>0</v>
      </c>
      <c r="P175" s="76">
        <v>12</v>
      </c>
      <c r="Q175" s="77">
        <v>14</v>
      </c>
      <c r="R175" s="75">
        <f aca="true" t="shared" si="25" ref="R175:S182">SUM(B175+D175+F175+H175+J175+L175+N175+P175)</f>
        <v>583</v>
      </c>
      <c r="S175" s="75">
        <f t="shared" si="25"/>
        <v>590</v>
      </c>
    </row>
    <row r="176" spans="1:19" ht="12.75">
      <c r="A176" s="1" t="s">
        <v>3</v>
      </c>
      <c r="B176" s="76">
        <v>60</v>
      </c>
      <c r="C176" s="76">
        <v>126</v>
      </c>
      <c r="D176" s="76">
        <v>0</v>
      </c>
      <c r="E176" s="76">
        <v>0</v>
      </c>
      <c r="F176" s="76">
        <v>24</v>
      </c>
      <c r="G176" s="76">
        <v>22</v>
      </c>
      <c r="H176" s="76">
        <v>843</v>
      </c>
      <c r="I176" s="76">
        <v>907</v>
      </c>
      <c r="J176" s="76">
        <v>157</v>
      </c>
      <c r="K176" s="76">
        <v>131</v>
      </c>
      <c r="L176" s="76">
        <v>0</v>
      </c>
      <c r="M176" s="76">
        <v>0</v>
      </c>
      <c r="N176" s="76">
        <v>0</v>
      </c>
      <c r="O176" s="76">
        <v>0</v>
      </c>
      <c r="P176" s="76">
        <v>12</v>
      </c>
      <c r="Q176" s="77">
        <v>14</v>
      </c>
      <c r="R176" s="75">
        <f t="shared" si="25"/>
        <v>1096</v>
      </c>
      <c r="S176" s="75">
        <f t="shared" si="25"/>
        <v>1200</v>
      </c>
    </row>
    <row r="177" spans="1:19" ht="12.75">
      <c r="A177" s="1" t="s">
        <v>59</v>
      </c>
      <c r="B177" s="76">
        <v>49</v>
      </c>
      <c r="C177" s="76">
        <v>101</v>
      </c>
      <c r="D177" s="76">
        <v>0</v>
      </c>
      <c r="E177" s="76">
        <v>0</v>
      </c>
      <c r="F177" s="76">
        <v>0</v>
      </c>
      <c r="G177" s="76">
        <v>0</v>
      </c>
      <c r="H177" s="76">
        <v>233</v>
      </c>
      <c r="I177" s="76">
        <v>202</v>
      </c>
      <c r="J177" s="76">
        <v>138</v>
      </c>
      <c r="K177" s="76">
        <v>113</v>
      </c>
      <c r="L177" s="76">
        <v>0</v>
      </c>
      <c r="M177" s="76">
        <v>0</v>
      </c>
      <c r="N177" s="76">
        <v>0</v>
      </c>
      <c r="O177" s="76">
        <v>0</v>
      </c>
      <c r="P177" s="76">
        <v>12</v>
      </c>
      <c r="Q177" s="77">
        <v>14</v>
      </c>
      <c r="R177" s="75">
        <f t="shared" si="25"/>
        <v>432</v>
      </c>
      <c r="S177" s="75">
        <f t="shared" si="25"/>
        <v>430</v>
      </c>
    </row>
    <row r="178" spans="1:19" ht="12.75">
      <c r="A178" s="1" t="s">
        <v>4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7">
        <v>0</v>
      </c>
      <c r="R178" s="75">
        <f t="shared" si="25"/>
        <v>0</v>
      </c>
      <c r="S178" s="75">
        <f t="shared" si="25"/>
        <v>0</v>
      </c>
    </row>
    <row r="179" spans="1:19" ht="12.75">
      <c r="A179" s="1" t="s">
        <v>59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7">
        <v>0</v>
      </c>
      <c r="R179" s="75">
        <f t="shared" si="25"/>
        <v>0</v>
      </c>
      <c r="S179" s="75">
        <f t="shared" si="25"/>
        <v>0</v>
      </c>
    </row>
    <row r="180" spans="1:19" ht="12.75">
      <c r="A180" s="1" t="s">
        <v>5</v>
      </c>
      <c r="B180" s="76">
        <v>0</v>
      </c>
      <c r="C180" s="76">
        <v>0</v>
      </c>
      <c r="D180" s="76">
        <v>11</v>
      </c>
      <c r="E180" s="76">
        <v>10</v>
      </c>
      <c r="F180" s="76">
        <v>9</v>
      </c>
      <c r="G180" s="76">
        <v>9</v>
      </c>
      <c r="H180" s="76">
        <v>413</v>
      </c>
      <c r="I180" s="76">
        <v>400</v>
      </c>
      <c r="J180" s="76">
        <v>206</v>
      </c>
      <c r="K180" s="76">
        <v>203</v>
      </c>
      <c r="L180" s="76">
        <v>0</v>
      </c>
      <c r="M180" s="76">
        <v>0</v>
      </c>
      <c r="N180" s="76">
        <v>56</v>
      </c>
      <c r="O180" s="76">
        <v>68</v>
      </c>
      <c r="P180" s="76">
        <v>15</v>
      </c>
      <c r="Q180" s="77">
        <v>12</v>
      </c>
      <c r="R180" s="75">
        <f t="shared" si="25"/>
        <v>710</v>
      </c>
      <c r="S180" s="75">
        <f t="shared" si="25"/>
        <v>702</v>
      </c>
    </row>
    <row r="181" spans="1:19" ht="12.75">
      <c r="A181" s="1" t="s">
        <v>59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151</v>
      </c>
      <c r="K181" s="76">
        <v>160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7">
        <v>0</v>
      </c>
      <c r="R181" s="75">
        <f t="shared" si="25"/>
        <v>151</v>
      </c>
      <c r="S181" s="75">
        <f t="shared" si="25"/>
        <v>160</v>
      </c>
    </row>
    <row r="182" spans="1:19" ht="12.75">
      <c r="A182" s="1" t="s">
        <v>6</v>
      </c>
      <c r="B182" s="76">
        <v>0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5">
        <f t="shared" si="25"/>
        <v>0</v>
      </c>
      <c r="S182" s="75">
        <f t="shared" si="25"/>
        <v>0</v>
      </c>
    </row>
    <row r="185" spans="1:19" ht="12.75">
      <c r="A185" s="111" t="s">
        <v>73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3"/>
    </row>
    <row r="186" spans="1:19" ht="18" customHeight="1">
      <c r="A186" s="3"/>
      <c r="B186" s="104" t="s">
        <v>85</v>
      </c>
      <c r="C186" s="104"/>
      <c r="D186" s="110" t="s">
        <v>7</v>
      </c>
      <c r="E186" s="106"/>
      <c r="F186" s="105" t="s">
        <v>8</v>
      </c>
      <c r="G186" s="106"/>
      <c r="H186" s="105" t="s">
        <v>46</v>
      </c>
      <c r="I186" s="106"/>
      <c r="J186" s="105" t="s">
        <v>50</v>
      </c>
      <c r="K186" s="106"/>
      <c r="L186" s="105" t="s">
        <v>47</v>
      </c>
      <c r="M186" s="106"/>
      <c r="N186" s="105" t="s">
        <v>9</v>
      </c>
      <c r="O186" s="106"/>
      <c r="P186" s="105" t="s">
        <v>10</v>
      </c>
      <c r="Q186" s="106"/>
      <c r="R186" s="107" t="s">
        <v>11</v>
      </c>
      <c r="S186" s="108"/>
    </row>
    <row r="187" spans="1:19" ht="33.75">
      <c r="A187" s="70"/>
      <c r="B187" s="53" t="s">
        <v>80</v>
      </c>
      <c r="C187" s="53" t="s">
        <v>81</v>
      </c>
      <c r="D187" s="53" t="s">
        <v>80</v>
      </c>
      <c r="E187" s="53" t="s">
        <v>81</v>
      </c>
      <c r="F187" s="53" t="s">
        <v>80</v>
      </c>
      <c r="G187" s="53" t="s">
        <v>81</v>
      </c>
      <c r="H187" s="53" t="s">
        <v>80</v>
      </c>
      <c r="I187" s="53" t="s">
        <v>81</v>
      </c>
      <c r="J187" s="53" t="s">
        <v>80</v>
      </c>
      <c r="K187" s="53" t="s">
        <v>81</v>
      </c>
      <c r="L187" s="53" t="s">
        <v>80</v>
      </c>
      <c r="M187" s="53" t="s">
        <v>81</v>
      </c>
      <c r="N187" s="53" t="s">
        <v>80</v>
      </c>
      <c r="O187" s="53" t="s">
        <v>81</v>
      </c>
      <c r="P187" s="53" t="s">
        <v>80</v>
      </c>
      <c r="Q187" s="53" t="s">
        <v>81</v>
      </c>
      <c r="R187" s="68" t="s">
        <v>80</v>
      </c>
      <c r="S187" s="68" t="s">
        <v>81</v>
      </c>
    </row>
    <row r="188" spans="1:19" ht="12.75">
      <c r="A188" s="1" t="s">
        <v>1</v>
      </c>
      <c r="B188" s="76">
        <v>112</v>
      </c>
      <c r="C188" s="76">
        <v>184</v>
      </c>
      <c r="D188" s="76">
        <v>10</v>
      </c>
      <c r="E188" s="76">
        <v>6</v>
      </c>
      <c r="F188" s="76">
        <v>29</v>
      </c>
      <c r="G188" s="76">
        <v>4</v>
      </c>
      <c r="H188" s="76">
        <v>1106</v>
      </c>
      <c r="I188" s="76">
        <v>1238</v>
      </c>
      <c r="J188" s="76">
        <v>347</v>
      </c>
      <c r="K188" s="76">
        <v>339</v>
      </c>
      <c r="L188" s="76">
        <v>0</v>
      </c>
      <c r="M188" s="76">
        <v>0</v>
      </c>
      <c r="N188" s="76">
        <v>58</v>
      </c>
      <c r="O188" s="76">
        <v>57</v>
      </c>
      <c r="P188" s="76">
        <v>22</v>
      </c>
      <c r="Q188" s="77">
        <v>24</v>
      </c>
      <c r="R188" s="75">
        <f>SUM(B188+D188+F188+H188+J188+L188+N188+P188)</f>
        <v>1684</v>
      </c>
      <c r="S188" s="75">
        <f>SUM(C188+E188+G188+I188+K188+M188+O188+Q188)</f>
        <v>1852</v>
      </c>
    </row>
    <row r="189" spans="1:19" ht="12.75">
      <c r="A189" s="1" t="s">
        <v>59</v>
      </c>
      <c r="B189" s="76">
        <v>93</v>
      </c>
      <c r="C189" s="76">
        <v>149</v>
      </c>
      <c r="D189" s="76">
        <v>0</v>
      </c>
      <c r="E189" s="76">
        <v>0</v>
      </c>
      <c r="F189" s="76">
        <v>0</v>
      </c>
      <c r="G189" s="76">
        <v>0</v>
      </c>
      <c r="H189" s="76">
        <v>101</v>
      </c>
      <c r="I189" s="76">
        <v>76</v>
      </c>
      <c r="J189" s="76">
        <v>293</v>
      </c>
      <c r="K189" s="76">
        <v>277</v>
      </c>
      <c r="L189" s="76">
        <v>0</v>
      </c>
      <c r="M189" s="76">
        <v>0</v>
      </c>
      <c r="N189" s="76">
        <v>0</v>
      </c>
      <c r="O189" s="76">
        <v>0</v>
      </c>
      <c r="P189" s="76">
        <v>14</v>
      </c>
      <c r="Q189" s="77">
        <v>12</v>
      </c>
      <c r="R189" s="75">
        <f aca="true" t="shared" si="26" ref="R189:R196">SUM(B189+D189+F189+H189+J189+L189+N189+P189)</f>
        <v>501</v>
      </c>
      <c r="S189" s="75">
        <f aca="true" t="shared" si="27" ref="S189:S196">SUM(C189+E189+G189+I189+K189+M189+O189+Q189)</f>
        <v>514</v>
      </c>
    </row>
    <row r="190" spans="1:19" ht="12.75">
      <c r="A190" s="1" t="s">
        <v>3</v>
      </c>
      <c r="B190" s="76">
        <v>112</v>
      </c>
      <c r="C190" s="76">
        <v>184</v>
      </c>
      <c r="D190" s="76">
        <v>0</v>
      </c>
      <c r="E190" s="76">
        <v>0</v>
      </c>
      <c r="F190" s="76">
        <v>21</v>
      </c>
      <c r="G190" s="76">
        <v>0</v>
      </c>
      <c r="H190" s="76">
        <v>774</v>
      </c>
      <c r="I190" s="76">
        <v>881</v>
      </c>
      <c r="J190" s="76">
        <v>149</v>
      </c>
      <c r="K190" s="76">
        <v>150</v>
      </c>
      <c r="L190" s="76">
        <v>0</v>
      </c>
      <c r="M190" s="76">
        <v>0</v>
      </c>
      <c r="N190" s="76">
        <v>0</v>
      </c>
      <c r="O190" s="76">
        <v>0</v>
      </c>
      <c r="P190" s="76">
        <v>14</v>
      </c>
      <c r="Q190" s="77">
        <v>12</v>
      </c>
      <c r="R190" s="75">
        <f t="shared" si="26"/>
        <v>1070</v>
      </c>
      <c r="S190" s="75">
        <f t="shared" si="27"/>
        <v>1227</v>
      </c>
    </row>
    <row r="191" spans="1:19" ht="12.75">
      <c r="A191" s="1" t="s">
        <v>59</v>
      </c>
      <c r="B191" s="76">
        <v>93</v>
      </c>
      <c r="C191" s="76">
        <v>149</v>
      </c>
      <c r="D191" s="76">
        <v>0</v>
      </c>
      <c r="E191" s="76">
        <v>0</v>
      </c>
      <c r="F191" s="76">
        <v>0</v>
      </c>
      <c r="G191" s="76">
        <v>0</v>
      </c>
      <c r="H191" s="76">
        <v>101</v>
      </c>
      <c r="I191" s="76">
        <v>74</v>
      </c>
      <c r="J191" s="76">
        <v>137</v>
      </c>
      <c r="K191" s="76">
        <v>138</v>
      </c>
      <c r="L191" s="76">
        <v>0</v>
      </c>
      <c r="M191" s="76">
        <v>0</v>
      </c>
      <c r="N191" s="76">
        <v>0</v>
      </c>
      <c r="O191" s="76">
        <v>0</v>
      </c>
      <c r="P191" s="76">
        <v>14</v>
      </c>
      <c r="Q191" s="77">
        <v>12</v>
      </c>
      <c r="R191" s="75">
        <f t="shared" si="26"/>
        <v>345</v>
      </c>
      <c r="S191" s="75">
        <f t="shared" si="27"/>
        <v>373</v>
      </c>
    </row>
    <row r="192" spans="1:19" ht="12.75">
      <c r="A192" s="1" t="s">
        <v>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7">
        <v>0</v>
      </c>
      <c r="R192" s="75">
        <f t="shared" si="26"/>
        <v>0</v>
      </c>
      <c r="S192" s="75">
        <f t="shared" si="27"/>
        <v>0</v>
      </c>
    </row>
    <row r="193" spans="1:19" ht="12.75">
      <c r="A193" s="1" t="s">
        <v>59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7">
        <v>0</v>
      </c>
      <c r="R193" s="75">
        <f t="shared" si="26"/>
        <v>0</v>
      </c>
      <c r="S193" s="75">
        <f t="shared" si="27"/>
        <v>0</v>
      </c>
    </row>
    <row r="194" spans="1:19" ht="12.75">
      <c r="A194" s="1" t="s">
        <v>5</v>
      </c>
      <c r="B194" s="76">
        <v>0</v>
      </c>
      <c r="C194" s="76">
        <v>0</v>
      </c>
      <c r="D194" s="76">
        <v>10</v>
      </c>
      <c r="E194" s="76">
        <v>6</v>
      </c>
      <c r="F194" s="76">
        <v>8</v>
      </c>
      <c r="G194" s="76">
        <v>4</v>
      </c>
      <c r="H194" s="76">
        <v>332</v>
      </c>
      <c r="I194" s="76">
        <v>357</v>
      </c>
      <c r="J194" s="76">
        <v>198</v>
      </c>
      <c r="K194" s="76">
        <v>189</v>
      </c>
      <c r="L194" s="76">
        <v>0</v>
      </c>
      <c r="M194" s="76">
        <v>0</v>
      </c>
      <c r="N194" s="76">
        <v>58</v>
      </c>
      <c r="O194" s="76">
        <v>57</v>
      </c>
      <c r="P194" s="76">
        <v>8</v>
      </c>
      <c r="Q194" s="77">
        <v>12</v>
      </c>
      <c r="R194" s="75">
        <f t="shared" si="26"/>
        <v>614</v>
      </c>
      <c r="S194" s="75">
        <f t="shared" si="27"/>
        <v>625</v>
      </c>
    </row>
    <row r="195" spans="1:19" ht="12.75">
      <c r="A195" s="1" t="s">
        <v>59</v>
      </c>
      <c r="B195" s="76">
        <v>0</v>
      </c>
      <c r="C195" s="76">
        <v>0</v>
      </c>
      <c r="D195" s="76">
        <v>0</v>
      </c>
      <c r="E195" s="76">
        <v>0</v>
      </c>
      <c r="F195" s="76">
        <v>0</v>
      </c>
      <c r="G195" s="76">
        <v>0</v>
      </c>
      <c r="H195" s="76">
        <v>0</v>
      </c>
      <c r="I195" s="76">
        <v>2</v>
      </c>
      <c r="J195" s="76">
        <v>156</v>
      </c>
      <c r="K195" s="76">
        <v>139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7">
        <v>0</v>
      </c>
      <c r="R195" s="75">
        <f t="shared" si="26"/>
        <v>156</v>
      </c>
      <c r="S195" s="75">
        <f t="shared" si="27"/>
        <v>141</v>
      </c>
    </row>
    <row r="196" spans="1:19" ht="12.75">
      <c r="A196" s="1" t="s">
        <v>6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5">
        <f t="shared" si="26"/>
        <v>0</v>
      </c>
      <c r="S196" s="75">
        <f t="shared" si="27"/>
        <v>0</v>
      </c>
    </row>
    <row r="199" spans="1:19" ht="12.75">
      <c r="A199" s="111" t="s">
        <v>73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</row>
    <row r="200" spans="1:19" ht="18" customHeight="1">
      <c r="A200" s="3"/>
      <c r="B200" s="104" t="s">
        <v>85</v>
      </c>
      <c r="C200" s="104"/>
      <c r="D200" s="110" t="s">
        <v>7</v>
      </c>
      <c r="E200" s="106"/>
      <c r="F200" s="105" t="s">
        <v>8</v>
      </c>
      <c r="G200" s="106"/>
      <c r="H200" s="105" t="s">
        <v>46</v>
      </c>
      <c r="I200" s="106"/>
      <c r="J200" s="105" t="s">
        <v>50</v>
      </c>
      <c r="K200" s="106"/>
      <c r="L200" s="105" t="s">
        <v>47</v>
      </c>
      <c r="M200" s="106"/>
      <c r="N200" s="105" t="s">
        <v>9</v>
      </c>
      <c r="O200" s="106"/>
      <c r="P200" s="105" t="s">
        <v>10</v>
      </c>
      <c r="Q200" s="106"/>
      <c r="R200" s="107" t="s">
        <v>11</v>
      </c>
      <c r="S200" s="108"/>
    </row>
    <row r="201" spans="1:19" ht="33.75">
      <c r="A201" s="70"/>
      <c r="B201" s="53" t="s">
        <v>82</v>
      </c>
      <c r="C201" s="53" t="s">
        <v>83</v>
      </c>
      <c r="D201" s="53" t="s">
        <v>82</v>
      </c>
      <c r="E201" s="53" t="s">
        <v>83</v>
      </c>
      <c r="F201" s="53" t="s">
        <v>82</v>
      </c>
      <c r="G201" s="53" t="s">
        <v>83</v>
      </c>
      <c r="H201" s="53" t="s">
        <v>82</v>
      </c>
      <c r="I201" s="53" t="s">
        <v>83</v>
      </c>
      <c r="J201" s="53" t="s">
        <v>82</v>
      </c>
      <c r="K201" s="53" t="s">
        <v>83</v>
      </c>
      <c r="L201" s="53" t="s">
        <v>82</v>
      </c>
      <c r="M201" s="53" t="s">
        <v>83</v>
      </c>
      <c r="N201" s="53" t="s">
        <v>82</v>
      </c>
      <c r="O201" s="53" t="s">
        <v>83</v>
      </c>
      <c r="P201" s="53" t="s">
        <v>82</v>
      </c>
      <c r="Q201" s="53" t="s">
        <v>83</v>
      </c>
      <c r="R201" s="68" t="s">
        <v>82</v>
      </c>
      <c r="S201" s="68" t="s">
        <v>83</v>
      </c>
    </row>
    <row r="202" spans="1:19" ht="12.75">
      <c r="A202" s="1" t="s">
        <v>1</v>
      </c>
      <c r="B202" s="76">
        <v>153</v>
      </c>
      <c r="C202" s="76">
        <v>253</v>
      </c>
      <c r="D202" s="76">
        <v>3</v>
      </c>
      <c r="E202" s="76">
        <v>0</v>
      </c>
      <c r="F202" s="76">
        <v>2</v>
      </c>
      <c r="G202" s="76">
        <v>0</v>
      </c>
      <c r="H202" s="76">
        <v>1053</v>
      </c>
      <c r="I202" s="76">
        <v>1201</v>
      </c>
      <c r="J202" s="76">
        <v>322</v>
      </c>
      <c r="K202" s="76">
        <v>373</v>
      </c>
      <c r="L202" s="76">
        <v>0</v>
      </c>
      <c r="M202" s="76">
        <v>0</v>
      </c>
      <c r="N202" s="76">
        <v>50</v>
      </c>
      <c r="O202" s="76">
        <v>84</v>
      </c>
      <c r="P202" s="76">
        <v>21</v>
      </c>
      <c r="Q202" s="77">
        <v>28</v>
      </c>
      <c r="R202" s="75">
        <f>SUM(B202+D202+F202+H202+J202+L202+N202+P202)</f>
        <v>1604</v>
      </c>
      <c r="S202" s="75">
        <f>SUM(C202+E202+G202+I202+K202+M202+O202+Q202)</f>
        <v>1939</v>
      </c>
    </row>
    <row r="203" spans="1:19" ht="12.75">
      <c r="A203" s="1" t="s">
        <v>59</v>
      </c>
      <c r="B203" s="76">
        <v>124</v>
      </c>
      <c r="C203" s="76">
        <v>209</v>
      </c>
      <c r="D203" s="76">
        <v>0</v>
      </c>
      <c r="E203" s="76">
        <v>0</v>
      </c>
      <c r="F203" s="76">
        <v>0</v>
      </c>
      <c r="G203" s="76">
        <v>0</v>
      </c>
      <c r="H203" s="76">
        <v>41</v>
      </c>
      <c r="I203" s="76">
        <v>45</v>
      </c>
      <c r="J203" s="76">
        <v>277</v>
      </c>
      <c r="K203" s="76">
        <v>311</v>
      </c>
      <c r="L203" s="76">
        <v>0</v>
      </c>
      <c r="M203" s="76">
        <v>0</v>
      </c>
      <c r="N203" s="76">
        <v>0</v>
      </c>
      <c r="O203" s="76">
        <v>0</v>
      </c>
      <c r="P203" s="76">
        <v>12</v>
      </c>
      <c r="Q203" s="77">
        <v>8</v>
      </c>
      <c r="R203" s="75">
        <f aca="true" t="shared" si="28" ref="R203:S210">SUM(B203+D203+F203+H203+J203+L203+N203+P203)</f>
        <v>454</v>
      </c>
      <c r="S203" s="75">
        <f t="shared" si="28"/>
        <v>573</v>
      </c>
    </row>
    <row r="204" spans="1:19" ht="12.75">
      <c r="A204" s="1" t="s">
        <v>3</v>
      </c>
      <c r="B204" s="76">
        <v>153</v>
      </c>
      <c r="C204" s="76">
        <v>227</v>
      </c>
      <c r="D204" s="76">
        <v>0</v>
      </c>
      <c r="E204" s="76">
        <v>0</v>
      </c>
      <c r="F204" s="76">
        <v>0</v>
      </c>
      <c r="G204" s="76">
        <v>0</v>
      </c>
      <c r="H204" s="76">
        <v>763</v>
      </c>
      <c r="I204" s="76">
        <v>861</v>
      </c>
      <c r="J204" s="76">
        <v>151</v>
      </c>
      <c r="K204" s="76">
        <v>162</v>
      </c>
      <c r="L204" s="76">
        <v>0</v>
      </c>
      <c r="M204" s="76">
        <v>0</v>
      </c>
      <c r="N204" s="76">
        <v>0</v>
      </c>
      <c r="O204" s="76">
        <v>0</v>
      </c>
      <c r="P204" s="76">
        <v>12</v>
      </c>
      <c r="Q204" s="77">
        <v>16</v>
      </c>
      <c r="R204" s="75">
        <f t="shared" si="28"/>
        <v>1079</v>
      </c>
      <c r="S204" s="75">
        <f t="shared" si="28"/>
        <v>1266</v>
      </c>
    </row>
    <row r="205" spans="1:19" ht="12.75">
      <c r="A205" s="1" t="s">
        <v>59</v>
      </c>
      <c r="B205" s="76">
        <v>124</v>
      </c>
      <c r="C205" s="76">
        <v>185</v>
      </c>
      <c r="D205" s="76">
        <v>0</v>
      </c>
      <c r="E205" s="76">
        <v>0</v>
      </c>
      <c r="F205" s="76">
        <v>0</v>
      </c>
      <c r="G205" s="76">
        <v>0</v>
      </c>
      <c r="H205" s="76">
        <v>39</v>
      </c>
      <c r="I205" s="76">
        <v>43</v>
      </c>
      <c r="J205" s="76">
        <v>141</v>
      </c>
      <c r="K205" s="76">
        <v>155</v>
      </c>
      <c r="L205" s="76">
        <v>0</v>
      </c>
      <c r="M205" s="76">
        <v>0</v>
      </c>
      <c r="N205" s="76">
        <v>0</v>
      </c>
      <c r="O205" s="76">
        <v>0</v>
      </c>
      <c r="P205" s="76">
        <v>12</v>
      </c>
      <c r="Q205" s="77">
        <v>8</v>
      </c>
      <c r="R205" s="75">
        <f t="shared" si="28"/>
        <v>316</v>
      </c>
      <c r="S205" s="75">
        <f t="shared" si="28"/>
        <v>391</v>
      </c>
    </row>
    <row r="206" spans="1:19" ht="12.75">
      <c r="A206" s="1" t="s">
        <v>4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7">
        <v>0</v>
      </c>
      <c r="R206" s="75">
        <f t="shared" si="28"/>
        <v>0</v>
      </c>
      <c r="S206" s="75">
        <f t="shared" si="28"/>
        <v>0</v>
      </c>
    </row>
    <row r="207" spans="1:19" ht="12.75">
      <c r="A207" s="1" t="s">
        <v>59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7">
        <v>0</v>
      </c>
      <c r="R207" s="75">
        <f t="shared" si="28"/>
        <v>0</v>
      </c>
      <c r="S207" s="75">
        <f t="shared" si="28"/>
        <v>0</v>
      </c>
    </row>
    <row r="208" spans="1:19" ht="12.75">
      <c r="A208" s="1" t="s">
        <v>5</v>
      </c>
      <c r="B208" s="76">
        <v>0</v>
      </c>
      <c r="C208" s="76">
        <v>26</v>
      </c>
      <c r="D208" s="76">
        <v>3</v>
      </c>
      <c r="E208" s="76">
        <v>0</v>
      </c>
      <c r="F208" s="76">
        <v>2</v>
      </c>
      <c r="G208" s="76">
        <v>0</v>
      </c>
      <c r="H208" s="76">
        <v>290</v>
      </c>
      <c r="I208" s="76">
        <v>340</v>
      </c>
      <c r="J208" s="76">
        <v>171</v>
      </c>
      <c r="K208" s="76">
        <v>211</v>
      </c>
      <c r="L208" s="76">
        <v>0</v>
      </c>
      <c r="M208" s="76">
        <v>0</v>
      </c>
      <c r="N208" s="76">
        <v>48</v>
      </c>
      <c r="O208" s="76">
        <v>82</v>
      </c>
      <c r="P208" s="76">
        <v>9</v>
      </c>
      <c r="Q208" s="77">
        <v>12</v>
      </c>
      <c r="R208" s="75">
        <f t="shared" si="28"/>
        <v>523</v>
      </c>
      <c r="S208" s="75">
        <f t="shared" si="28"/>
        <v>671</v>
      </c>
    </row>
    <row r="209" spans="1:19" ht="12.75">
      <c r="A209" s="1" t="s">
        <v>59</v>
      </c>
      <c r="B209" s="76">
        <v>0</v>
      </c>
      <c r="C209" s="76">
        <v>24</v>
      </c>
      <c r="D209" s="76">
        <v>0</v>
      </c>
      <c r="E209" s="76">
        <v>0</v>
      </c>
      <c r="F209" s="76">
        <v>0</v>
      </c>
      <c r="G209" s="76">
        <v>0</v>
      </c>
      <c r="H209" s="76">
        <v>2</v>
      </c>
      <c r="I209" s="76">
        <v>2</v>
      </c>
      <c r="J209" s="76">
        <v>136</v>
      </c>
      <c r="K209" s="76">
        <v>156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7">
        <v>0</v>
      </c>
      <c r="R209" s="75">
        <f t="shared" si="28"/>
        <v>138</v>
      </c>
      <c r="S209" s="75">
        <f t="shared" si="28"/>
        <v>182</v>
      </c>
    </row>
    <row r="210" spans="1:19" ht="12.75">
      <c r="A210" s="1" t="s">
        <v>6</v>
      </c>
      <c r="B210" s="76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2</v>
      </c>
      <c r="O210" s="76">
        <v>2</v>
      </c>
      <c r="P210" s="76">
        <v>0</v>
      </c>
      <c r="Q210" s="77">
        <v>0</v>
      </c>
      <c r="R210" s="75">
        <f t="shared" si="28"/>
        <v>2</v>
      </c>
      <c r="S210" s="75">
        <f t="shared" si="28"/>
        <v>2</v>
      </c>
    </row>
    <row r="213" spans="1:15" ht="12.75">
      <c r="A213" s="103" t="s">
        <v>73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ht="19.5" customHeight="1">
      <c r="A214" s="3"/>
      <c r="B214" s="104" t="s">
        <v>85</v>
      </c>
      <c r="C214" s="104"/>
      <c r="D214" s="105" t="s">
        <v>46</v>
      </c>
      <c r="E214" s="106"/>
      <c r="F214" s="105" t="s">
        <v>50</v>
      </c>
      <c r="G214" s="106"/>
      <c r="H214" s="105" t="s">
        <v>47</v>
      </c>
      <c r="I214" s="106"/>
      <c r="J214" s="105" t="s">
        <v>9</v>
      </c>
      <c r="K214" s="106"/>
      <c r="L214" s="105" t="s">
        <v>10</v>
      </c>
      <c r="M214" s="106"/>
      <c r="N214" s="107" t="s">
        <v>11</v>
      </c>
      <c r="O214" s="108"/>
    </row>
    <row r="215" spans="1:15" ht="33.75">
      <c r="A215" s="70"/>
      <c r="B215" s="53" t="s">
        <v>86</v>
      </c>
      <c r="C215" s="53" t="s">
        <v>87</v>
      </c>
      <c r="D215" s="53" t="s">
        <v>86</v>
      </c>
      <c r="E215" s="53" t="s">
        <v>87</v>
      </c>
      <c r="F215" s="53" t="s">
        <v>86</v>
      </c>
      <c r="G215" s="53" t="s">
        <v>87</v>
      </c>
      <c r="H215" s="53" t="s">
        <v>86</v>
      </c>
      <c r="I215" s="53" t="s">
        <v>87</v>
      </c>
      <c r="J215" s="53" t="s">
        <v>86</v>
      </c>
      <c r="K215" s="53" t="s">
        <v>87</v>
      </c>
      <c r="L215" s="53" t="s">
        <v>86</v>
      </c>
      <c r="M215" s="53" t="s">
        <v>87</v>
      </c>
      <c r="N215" s="68" t="s">
        <v>86</v>
      </c>
      <c r="O215" s="68" t="s">
        <v>87</v>
      </c>
    </row>
    <row r="216" spans="1:15" ht="12.75">
      <c r="A216" s="1" t="s">
        <v>1</v>
      </c>
      <c r="B216" s="76">
        <v>203</v>
      </c>
      <c r="C216" s="76">
        <v>313</v>
      </c>
      <c r="D216" s="76">
        <v>1014</v>
      </c>
      <c r="E216" s="76">
        <v>1172</v>
      </c>
      <c r="F216" s="76">
        <v>348</v>
      </c>
      <c r="G216" s="76">
        <v>351</v>
      </c>
      <c r="H216" s="76">
        <v>0</v>
      </c>
      <c r="I216" s="76">
        <v>0</v>
      </c>
      <c r="J216" s="76">
        <v>80</v>
      </c>
      <c r="K216" s="76">
        <v>70</v>
      </c>
      <c r="L216" s="76">
        <v>24</v>
      </c>
      <c r="M216" s="76">
        <v>29</v>
      </c>
      <c r="N216" s="75">
        <f>SUM(B216+D216+F216+H216+J216+L216)</f>
        <v>1669</v>
      </c>
      <c r="O216" s="75">
        <f>SUM(C216+E216+G216+I216+K216+M216)</f>
        <v>1935</v>
      </c>
    </row>
    <row r="217" spans="1:15" ht="12.75">
      <c r="A217" s="1" t="s">
        <v>59</v>
      </c>
      <c r="B217" s="76">
        <v>168</v>
      </c>
      <c r="C217" s="76">
        <v>256</v>
      </c>
      <c r="D217" s="76">
        <v>42</v>
      </c>
      <c r="E217" s="76">
        <v>52</v>
      </c>
      <c r="F217" s="76">
        <v>266</v>
      </c>
      <c r="G217" s="76">
        <v>257</v>
      </c>
      <c r="H217" s="76">
        <v>0</v>
      </c>
      <c r="I217" s="76">
        <v>0</v>
      </c>
      <c r="J217" s="76">
        <v>0</v>
      </c>
      <c r="K217" s="76">
        <v>0</v>
      </c>
      <c r="L217" s="76">
        <v>8</v>
      </c>
      <c r="M217" s="76">
        <v>11</v>
      </c>
      <c r="N217" s="75">
        <f aca="true" t="shared" si="29" ref="N217:N224">SUM(B217+D217+F217+H217+J217+L217)</f>
        <v>484</v>
      </c>
      <c r="O217" s="75">
        <f aca="true" t="shared" si="30" ref="O217:O224">SUM(C217+E217+G217+I217+K217+M217)</f>
        <v>576</v>
      </c>
    </row>
    <row r="218" spans="1:15" ht="12.75">
      <c r="A218" s="1" t="s">
        <v>3</v>
      </c>
      <c r="B218" s="76">
        <v>185</v>
      </c>
      <c r="C218" s="76">
        <v>260</v>
      </c>
      <c r="D218" s="76">
        <v>750</v>
      </c>
      <c r="E218" s="76">
        <v>872</v>
      </c>
      <c r="F218" s="76">
        <v>171</v>
      </c>
      <c r="G218" s="76">
        <v>160</v>
      </c>
      <c r="H218" s="76">
        <v>0</v>
      </c>
      <c r="I218" s="76">
        <v>0</v>
      </c>
      <c r="J218" s="76">
        <v>0</v>
      </c>
      <c r="K218" s="76">
        <v>0</v>
      </c>
      <c r="L218" s="76">
        <v>13</v>
      </c>
      <c r="M218" s="76">
        <v>19</v>
      </c>
      <c r="N218" s="75">
        <f t="shared" si="29"/>
        <v>1119</v>
      </c>
      <c r="O218" s="75">
        <f t="shared" si="30"/>
        <v>1311</v>
      </c>
    </row>
    <row r="219" spans="1:15" ht="12.75">
      <c r="A219" s="1" t="s">
        <v>59</v>
      </c>
      <c r="B219" s="76">
        <v>151</v>
      </c>
      <c r="C219" s="76">
        <v>210</v>
      </c>
      <c r="D219" s="76">
        <v>40</v>
      </c>
      <c r="E219" s="76">
        <v>50</v>
      </c>
      <c r="F219" s="76">
        <v>133</v>
      </c>
      <c r="G219" s="76">
        <v>112</v>
      </c>
      <c r="H219" s="76">
        <v>0</v>
      </c>
      <c r="I219" s="76">
        <v>0</v>
      </c>
      <c r="J219" s="76">
        <v>0</v>
      </c>
      <c r="K219" s="76">
        <v>0</v>
      </c>
      <c r="L219" s="76">
        <v>8</v>
      </c>
      <c r="M219" s="76">
        <v>11</v>
      </c>
      <c r="N219" s="75">
        <f t="shared" si="29"/>
        <v>332</v>
      </c>
      <c r="O219" s="75">
        <f t="shared" si="30"/>
        <v>383</v>
      </c>
    </row>
    <row r="220" spans="1:15" ht="12.75">
      <c r="A220" s="1" t="s">
        <v>4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5">
        <f t="shared" si="29"/>
        <v>0</v>
      </c>
      <c r="O220" s="75">
        <f t="shared" si="30"/>
        <v>0</v>
      </c>
    </row>
    <row r="221" spans="1:15" ht="12.75">
      <c r="A221" s="1" t="s">
        <v>59</v>
      </c>
      <c r="B221" s="76">
        <v>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29"/>
        <v>0</v>
      </c>
      <c r="O221" s="75">
        <f t="shared" si="30"/>
        <v>0</v>
      </c>
    </row>
    <row r="222" spans="1:15" ht="12.75">
      <c r="A222" s="1" t="s">
        <v>5</v>
      </c>
      <c r="B222" s="76">
        <v>18</v>
      </c>
      <c r="C222" s="76">
        <v>53</v>
      </c>
      <c r="D222" s="76">
        <v>264</v>
      </c>
      <c r="E222" s="76">
        <v>300</v>
      </c>
      <c r="F222" s="76">
        <v>177</v>
      </c>
      <c r="G222" s="76">
        <v>191</v>
      </c>
      <c r="H222" s="76">
        <v>0</v>
      </c>
      <c r="I222" s="76">
        <v>0</v>
      </c>
      <c r="J222" s="76">
        <v>79</v>
      </c>
      <c r="K222" s="76">
        <v>69</v>
      </c>
      <c r="L222" s="76">
        <v>11</v>
      </c>
      <c r="M222" s="76">
        <v>10</v>
      </c>
      <c r="N222" s="75">
        <f t="shared" si="29"/>
        <v>549</v>
      </c>
      <c r="O222" s="75">
        <f t="shared" si="30"/>
        <v>623</v>
      </c>
    </row>
    <row r="223" spans="1:15" ht="12.75">
      <c r="A223" s="1" t="s">
        <v>59</v>
      </c>
      <c r="B223" s="76">
        <v>17</v>
      </c>
      <c r="C223" s="76">
        <v>46</v>
      </c>
      <c r="D223" s="76">
        <v>2</v>
      </c>
      <c r="E223" s="76">
        <v>2</v>
      </c>
      <c r="F223" s="76">
        <v>133</v>
      </c>
      <c r="G223" s="76">
        <v>145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5">
        <f t="shared" si="29"/>
        <v>152</v>
      </c>
      <c r="O223" s="75">
        <f t="shared" si="30"/>
        <v>193</v>
      </c>
    </row>
    <row r="224" spans="1:15" ht="12.75">
      <c r="A224" s="1" t="s">
        <v>6</v>
      </c>
      <c r="B224" s="76">
        <v>0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1</v>
      </c>
      <c r="K224" s="76">
        <v>1</v>
      </c>
      <c r="L224" s="76">
        <v>0</v>
      </c>
      <c r="M224" s="76">
        <v>0</v>
      </c>
      <c r="N224" s="75">
        <f t="shared" si="29"/>
        <v>1</v>
      </c>
      <c r="O224" s="75">
        <f t="shared" si="30"/>
        <v>1</v>
      </c>
    </row>
    <row r="228" spans="1:15" ht="12.75">
      <c r="A228" s="103" t="s">
        <v>73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1:15" ht="25.5" customHeight="1">
      <c r="A229" s="3"/>
      <c r="B229" s="104" t="s">
        <v>85</v>
      </c>
      <c r="C229" s="104"/>
      <c r="D229" s="105" t="s">
        <v>46</v>
      </c>
      <c r="E229" s="106"/>
      <c r="F229" s="105" t="s">
        <v>50</v>
      </c>
      <c r="G229" s="106"/>
      <c r="H229" s="105" t="s">
        <v>47</v>
      </c>
      <c r="I229" s="106"/>
      <c r="J229" s="105" t="s">
        <v>9</v>
      </c>
      <c r="K229" s="106"/>
      <c r="L229" s="105" t="s">
        <v>10</v>
      </c>
      <c r="M229" s="106"/>
      <c r="N229" s="107" t="s">
        <v>11</v>
      </c>
      <c r="O229" s="108"/>
    </row>
    <row r="230" spans="1:15" ht="33.75">
      <c r="A230" s="70"/>
      <c r="B230" s="53" t="s">
        <v>88</v>
      </c>
      <c r="C230" s="53" t="s">
        <v>89</v>
      </c>
      <c r="D230" s="53" t="s">
        <v>88</v>
      </c>
      <c r="E230" s="53" t="s">
        <v>89</v>
      </c>
      <c r="F230" s="53" t="s">
        <v>88</v>
      </c>
      <c r="G230" s="53" t="s">
        <v>89</v>
      </c>
      <c r="H230" s="53" t="s">
        <v>88</v>
      </c>
      <c r="I230" s="53" t="s">
        <v>89</v>
      </c>
      <c r="J230" s="53" t="s">
        <v>88</v>
      </c>
      <c r="K230" s="53" t="s">
        <v>89</v>
      </c>
      <c r="L230" s="53" t="s">
        <v>88</v>
      </c>
      <c r="M230" s="53" t="s">
        <v>89</v>
      </c>
      <c r="N230" s="53" t="s">
        <v>88</v>
      </c>
      <c r="O230" s="53" t="s">
        <v>89</v>
      </c>
    </row>
    <row r="231" spans="1:15" ht="12.75">
      <c r="A231" s="40" t="s">
        <v>1</v>
      </c>
      <c r="B231" s="76">
        <v>257</v>
      </c>
      <c r="C231" s="76">
        <v>340</v>
      </c>
      <c r="D231" s="76">
        <v>963</v>
      </c>
      <c r="E231" s="76">
        <v>1114</v>
      </c>
      <c r="F231" s="76">
        <v>355</v>
      </c>
      <c r="G231" s="76">
        <v>347</v>
      </c>
      <c r="H231" s="76">
        <v>0</v>
      </c>
      <c r="I231" s="76">
        <v>0</v>
      </c>
      <c r="J231" s="76">
        <v>58</v>
      </c>
      <c r="K231" s="76">
        <v>55</v>
      </c>
      <c r="L231" s="76">
        <v>25</v>
      </c>
      <c r="M231" s="76">
        <v>38</v>
      </c>
      <c r="N231" s="83">
        <f>SUM(B231+D231+F231+H231+J231+L231)</f>
        <v>1658</v>
      </c>
      <c r="O231" s="85">
        <f>SUM(C231+E231+G231+I231+K231+M231)</f>
        <v>1894</v>
      </c>
    </row>
    <row r="232" spans="1:15" ht="12.75">
      <c r="A232" s="40" t="s">
        <v>59</v>
      </c>
      <c r="B232" s="76">
        <v>209</v>
      </c>
      <c r="C232" s="76">
        <v>265</v>
      </c>
      <c r="D232" s="76">
        <v>43</v>
      </c>
      <c r="E232" s="76">
        <v>78</v>
      </c>
      <c r="F232" s="76">
        <v>260</v>
      </c>
      <c r="G232" s="76">
        <v>249</v>
      </c>
      <c r="H232" s="76">
        <v>0</v>
      </c>
      <c r="I232" s="76">
        <v>0</v>
      </c>
      <c r="J232" s="76">
        <v>0</v>
      </c>
      <c r="K232" s="76">
        <v>0</v>
      </c>
      <c r="L232" s="76">
        <v>10</v>
      </c>
      <c r="M232" s="76">
        <v>12</v>
      </c>
      <c r="N232" s="83">
        <f aca="true" t="shared" si="31" ref="N232:O239">SUM(B232+D232+F232+H232+J232+L232)</f>
        <v>522</v>
      </c>
      <c r="O232" s="85">
        <f t="shared" si="31"/>
        <v>604</v>
      </c>
    </row>
    <row r="233" spans="1:15" ht="12.75">
      <c r="A233" s="40" t="s">
        <v>3</v>
      </c>
      <c r="B233" s="76">
        <v>215</v>
      </c>
      <c r="C233" s="76">
        <v>281</v>
      </c>
      <c r="D233" s="76">
        <v>718</v>
      </c>
      <c r="E233" s="76">
        <v>844</v>
      </c>
      <c r="F233" s="76">
        <v>169</v>
      </c>
      <c r="G233" s="76">
        <v>159</v>
      </c>
      <c r="H233" s="76">
        <v>0</v>
      </c>
      <c r="I233" s="76">
        <v>0</v>
      </c>
      <c r="J233" s="76">
        <v>0</v>
      </c>
      <c r="K233" s="76">
        <v>0</v>
      </c>
      <c r="L233" s="76">
        <v>18</v>
      </c>
      <c r="M233" s="76">
        <v>26</v>
      </c>
      <c r="N233" s="83">
        <f t="shared" si="31"/>
        <v>1120</v>
      </c>
      <c r="O233" s="85">
        <f t="shared" si="31"/>
        <v>1310</v>
      </c>
    </row>
    <row r="234" spans="1:15" ht="12.75">
      <c r="A234" s="40" t="s">
        <v>59</v>
      </c>
      <c r="B234" s="76">
        <v>174</v>
      </c>
      <c r="C234" s="76">
        <v>217</v>
      </c>
      <c r="D234" s="76">
        <v>41</v>
      </c>
      <c r="E234" s="76">
        <v>75</v>
      </c>
      <c r="F234" s="76">
        <v>118</v>
      </c>
      <c r="G234" s="76">
        <v>106</v>
      </c>
      <c r="H234" s="76">
        <v>0</v>
      </c>
      <c r="I234" s="76">
        <v>0</v>
      </c>
      <c r="J234" s="76">
        <v>0</v>
      </c>
      <c r="K234" s="76">
        <v>0</v>
      </c>
      <c r="L234" s="76">
        <v>10</v>
      </c>
      <c r="M234" s="76">
        <v>12</v>
      </c>
      <c r="N234" s="83">
        <f t="shared" si="31"/>
        <v>343</v>
      </c>
      <c r="O234" s="85">
        <f t="shared" si="31"/>
        <v>410</v>
      </c>
    </row>
    <row r="235" spans="1:15" ht="12.75">
      <c r="A235" s="40" t="s">
        <v>4</v>
      </c>
      <c r="B235" s="76">
        <v>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83">
        <f t="shared" si="31"/>
        <v>0</v>
      </c>
      <c r="O235" s="85">
        <f t="shared" si="31"/>
        <v>0</v>
      </c>
    </row>
    <row r="236" spans="1:15" ht="12.75">
      <c r="A236" s="40" t="s">
        <v>59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31"/>
        <v>0</v>
      </c>
      <c r="O236" s="85">
        <f t="shared" si="31"/>
        <v>0</v>
      </c>
    </row>
    <row r="237" spans="1:15" ht="12.75">
      <c r="A237" s="40" t="s">
        <v>5</v>
      </c>
      <c r="B237" s="76">
        <v>42</v>
      </c>
      <c r="C237" s="76">
        <v>59</v>
      </c>
      <c r="D237" s="76">
        <v>245</v>
      </c>
      <c r="E237" s="76">
        <v>270</v>
      </c>
      <c r="F237" s="76">
        <v>186</v>
      </c>
      <c r="G237" s="76">
        <v>188</v>
      </c>
      <c r="H237" s="76">
        <v>0</v>
      </c>
      <c r="I237" s="76">
        <v>0</v>
      </c>
      <c r="J237" s="76">
        <v>58</v>
      </c>
      <c r="K237" s="76">
        <v>55</v>
      </c>
      <c r="L237" s="76">
        <v>7</v>
      </c>
      <c r="M237" s="76">
        <v>12</v>
      </c>
      <c r="N237" s="83">
        <f t="shared" si="31"/>
        <v>538</v>
      </c>
      <c r="O237" s="85">
        <f t="shared" si="31"/>
        <v>584</v>
      </c>
    </row>
    <row r="238" spans="1:15" ht="12.75">
      <c r="A238" s="40" t="s">
        <v>59</v>
      </c>
      <c r="B238" s="76">
        <v>35</v>
      </c>
      <c r="C238" s="76">
        <v>48</v>
      </c>
      <c r="D238" s="76">
        <v>2</v>
      </c>
      <c r="E238" s="76">
        <v>3</v>
      </c>
      <c r="F238" s="76">
        <v>142</v>
      </c>
      <c r="G238" s="76">
        <v>143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83">
        <f t="shared" si="31"/>
        <v>179</v>
      </c>
      <c r="O238" s="85">
        <f t="shared" si="31"/>
        <v>194</v>
      </c>
    </row>
    <row r="239" spans="1:15" ht="12.75">
      <c r="A239" s="40" t="s">
        <v>6</v>
      </c>
      <c r="B239" s="76">
        <v>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83">
        <f t="shared" si="31"/>
        <v>0</v>
      </c>
      <c r="O239" s="85">
        <f t="shared" si="31"/>
        <v>0</v>
      </c>
    </row>
    <row r="243" spans="1:15" ht="12.75">
      <c r="A243" s="103" t="s">
        <v>73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1:15" ht="28.5" customHeight="1">
      <c r="A244" s="3"/>
      <c r="B244" s="104" t="s">
        <v>85</v>
      </c>
      <c r="C244" s="104"/>
      <c r="D244" s="105" t="s">
        <v>46</v>
      </c>
      <c r="E244" s="106"/>
      <c r="F244" s="105" t="s">
        <v>50</v>
      </c>
      <c r="G244" s="106"/>
      <c r="H244" s="105" t="s">
        <v>47</v>
      </c>
      <c r="I244" s="106"/>
      <c r="J244" s="105" t="s">
        <v>9</v>
      </c>
      <c r="K244" s="106"/>
      <c r="L244" s="105" t="s">
        <v>10</v>
      </c>
      <c r="M244" s="106"/>
      <c r="N244" s="107" t="s">
        <v>11</v>
      </c>
      <c r="O244" s="108"/>
    </row>
    <row r="245" spans="1:15" ht="33.75">
      <c r="A245" s="70"/>
      <c r="B245" s="53" t="s">
        <v>90</v>
      </c>
      <c r="C245" s="53" t="s">
        <v>91</v>
      </c>
      <c r="D245" s="53" t="s">
        <v>90</v>
      </c>
      <c r="E245" s="53" t="s">
        <v>91</v>
      </c>
      <c r="F245" s="53" t="s">
        <v>90</v>
      </c>
      <c r="G245" s="53" t="s">
        <v>91</v>
      </c>
      <c r="H245" s="53" t="s">
        <v>90</v>
      </c>
      <c r="I245" s="53" t="s">
        <v>91</v>
      </c>
      <c r="J245" s="53" t="s">
        <v>90</v>
      </c>
      <c r="K245" s="53" t="s">
        <v>91</v>
      </c>
      <c r="L245" s="53" t="s">
        <v>90</v>
      </c>
      <c r="M245" s="53" t="s">
        <v>91</v>
      </c>
      <c r="N245" s="53" t="s">
        <v>90</v>
      </c>
      <c r="O245" s="53" t="s">
        <v>91</v>
      </c>
    </row>
    <row r="246" spans="1:15" ht="12.75">
      <c r="A246" s="40" t="s">
        <v>1</v>
      </c>
      <c r="B246" s="76">
        <v>276</v>
      </c>
      <c r="C246" s="76">
        <v>355</v>
      </c>
      <c r="D246" s="76">
        <v>938</v>
      </c>
      <c r="E246" s="76">
        <v>1182</v>
      </c>
      <c r="F246" s="76">
        <v>343</v>
      </c>
      <c r="G246" s="76">
        <v>335</v>
      </c>
      <c r="H246" s="76">
        <v>0</v>
      </c>
      <c r="I246" s="76">
        <v>0</v>
      </c>
      <c r="J246" s="76">
        <v>53</v>
      </c>
      <c r="K246" s="76">
        <v>37</v>
      </c>
      <c r="L246" s="76">
        <v>33</v>
      </c>
      <c r="M246" s="76">
        <v>51</v>
      </c>
      <c r="N246" s="83">
        <f>SUM(B246+D246+F246+H246+J246+L246)</f>
        <v>1643</v>
      </c>
      <c r="O246" s="85">
        <f>SUM(C246+E246+G246+I246+K246+M246)</f>
        <v>1960</v>
      </c>
    </row>
    <row r="247" spans="1:15" ht="12.75">
      <c r="A247" s="40" t="s">
        <v>59</v>
      </c>
      <c r="B247" s="76">
        <v>219</v>
      </c>
      <c r="C247" s="76">
        <v>256</v>
      </c>
      <c r="D247" s="76">
        <v>67</v>
      </c>
      <c r="E247" s="76">
        <v>129</v>
      </c>
      <c r="F247" s="76">
        <v>250</v>
      </c>
      <c r="G247" s="76">
        <v>224</v>
      </c>
      <c r="H247" s="76">
        <v>0</v>
      </c>
      <c r="I247" s="76">
        <v>0</v>
      </c>
      <c r="J247" s="76">
        <v>0</v>
      </c>
      <c r="K247" s="76">
        <v>0</v>
      </c>
      <c r="L247" s="76">
        <v>10</v>
      </c>
      <c r="M247" s="76">
        <v>14</v>
      </c>
      <c r="N247" s="83">
        <f aca="true" t="shared" si="32" ref="N247:O254">SUM(B247+D247+F247+H247+J247+L247)</f>
        <v>546</v>
      </c>
      <c r="O247" s="85">
        <f t="shared" si="32"/>
        <v>623</v>
      </c>
    </row>
    <row r="248" spans="1:15" ht="12.75">
      <c r="A248" s="40" t="s">
        <v>3</v>
      </c>
      <c r="B248" s="76">
        <v>232</v>
      </c>
      <c r="C248" s="76">
        <v>281</v>
      </c>
      <c r="D248" s="76">
        <v>716</v>
      </c>
      <c r="E248" s="76">
        <v>887</v>
      </c>
      <c r="F248" s="76">
        <v>144</v>
      </c>
      <c r="G248" s="76">
        <v>134</v>
      </c>
      <c r="H248" s="76">
        <v>0</v>
      </c>
      <c r="I248" s="76">
        <v>0</v>
      </c>
      <c r="J248" s="76">
        <v>0</v>
      </c>
      <c r="K248" s="76">
        <v>0</v>
      </c>
      <c r="L248" s="76">
        <v>24</v>
      </c>
      <c r="M248" s="76">
        <v>38</v>
      </c>
      <c r="N248" s="83">
        <f t="shared" si="32"/>
        <v>1116</v>
      </c>
      <c r="O248" s="85">
        <f t="shared" si="32"/>
        <v>1340</v>
      </c>
    </row>
    <row r="249" spans="1:15" ht="12.75">
      <c r="A249" s="40" t="s">
        <v>59</v>
      </c>
      <c r="B249" s="76">
        <v>182</v>
      </c>
      <c r="C249" s="76">
        <v>200</v>
      </c>
      <c r="D249" s="76">
        <v>65</v>
      </c>
      <c r="E249" s="76">
        <v>123</v>
      </c>
      <c r="F249" s="76">
        <v>94</v>
      </c>
      <c r="G249" s="76">
        <v>80</v>
      </c>
      <c r="H249" s="76">
        <v>0</v>
      </c>
      <c r="I249" s="76">
        <v>0</v>
      </c>
      <c r="J249" s="76">
        <v>0</v>
      </c>
      <c r="K249" s="76">
        <v>0</v>
      </c>
      <c r="L249" s="76">
        <v>10</v>
      </c>
      <c r="M249" s="76">
        <v>14</v>
      </c>
      <c r="N249" s="83">
        <f t="shared" si="32"/>
        <v>351</v>
      </c>
      <c r="O249" s="85">
        <f t="shared" si="32"/>
        <v>417</v>
      </c>
    </row>
    <row r="250" spans="1:15" ht="12.75">
      <c r="A250" s="40" t="s">
        <v>4</v>
      </c>
      <c r="B250" s="76">
        <v>0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83">
        <f t="shared" si="32"/>
        <v>0</v>
      </c>
      <c r="O250" s="85">
        <f t="shared" si="32"/>
        <v>0</v>
      </c>
    </row>
    <row r="251" spans="1:15" ht="12.75">
      <c r="A251" s="40" t="s">
        <v>59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83">
        <f t="shared" si="32"/>
        <v>0</v>
      </c>
      <c r="O251" s="85">
        <f t="shared" si="32"/>
        <v>0</v>
      </c>
    </row>
    <row r="252" spans="1:15" ht="12.75">
      <c r="A252" s="40" t="s">
        <v>5</v>
      </c>
      <c r="B252" s="76">
        <v>44</v>
      </c>
      <c r="C252" s="76">
        <v>74</v>
      </c>
      <c r="D252" s="76">
        <v>222</v>
      </c>
      <c r="E252" s="76">
        <v>295</v>
      </c>
      <c r="F252" s="76">
        <v>199</v>
      </c>
      <c r="G252" s="76">
        <v>201</v>
      </c>
      <c r="H252" s="76">
        <v>0</v>
      </c>
      <c r="I252" s="76">
        <v>0</v>
      </c>
      <c r="J252" s="76">
        <v>53</v>
      </c>
      <c r="K252" s="76">
        <v>37</v>
      </c>
      <c r="L252" s="76">
        <v>9</v>
      </c>
      <c r="M252" s="76">
        <v>13</v>
      </c>
      <c r="N252" s="83">
        <f t="shared" si="32"/>
        <v>527</v>
      </c>
      <c r="O252" s="85">
        <f t="shared" si="32"/>
        <v>620</v>
      </c>
    </row>
    <row r="253" spans="1:15" ht="12.75">
      <c r="A253" s="40" t="s">
        <v>59</v>
      </c>
      <c r="B253" s="76">
        <v>37</v>
      </c>
      <c r="C253" s="76">
        <v>56</v>
      </c>
      <c r="D253" s="76">
        <v>2</v>
      </c>
      <c r="E253" s="76">
        <v>6</v>
      </c>
      <c r="F253" s="76">
        <v>156</v>
      </c>
      <c r="G253" s="76">
        <v>144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83">
        <f t="shared" si="32"/>
        <v>195</v>
      </c>
      <c r="O253" s="85">
        <f t="shared" si="32"/>
        <v>206</v>
      </c>
    </row>
    <row r="254" spans="1:15" ht="12.75">
      <c r="A254" s="40" t="s">
        <v>6</v>
      </c>
      <c r="B254" s="76">
        <v>0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83">
        <f t="shared" si="32"/>
        <v>0</v>
      </c>
      <c r="O254" s="85">
        <f t="shared" si="32"/>
        <v>0</v>
      </c>
    </row>
    <row r="257" spans="1:15" ht="12.75">
      <c r="A257" s="103" t="s">
        <v>73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 ht="22.5" customHeight="1">
      <c r="A258" s="3"/>
      <c r="B258" s="104" t="s">
        <v>85</v>
      </c>
      <c r="C258" s="104"/>
      <c r="D258" s="105" t="s">
        <v>46</v>
      </c>
      <c r="E258" s="106"/>
      <c r="F258" s="105" t="s">
        <v>50</v>
      </c>
      <c r="G258" s="106"/>
      <c r="H258" s="105" t="s">
        <v>47</v>
      </c>
      <c r="I258" s="106"/>
      <c r="J258" s="105" t="s">
        <v>9</v>
      </c>
      <c r="K258" s="106"/>
      <c r="L258" s="105" t="s">
        <v>10</v>
      </c>
      <c r="M258" s="106"/>
      <c r="N258" s="107" t="s">
        <v>11</v>
      </c>
      <c r="O258" s="108"/>
    </row>
    <row r="259" spans="1:15" ht="33.75">
      <c r="A259" s="70"/>
      <c r="B259" s="53" t="s">
        <v>92</v>
      </c>
      <c r="C259" s="53" t="s">
        <v>93</v>
      </c>
      <c r="D259" s="53" t="s">
        <v>92</v>
      </c>
      <c r="E259" s="53" t="s">
        <v>93</v>
      </c>
      <c r="F259" s="53" t="s">
        <v>92</v>
      </c>
      <c r="G259" s="53" t="s">
        <v>93</v>
      </c>
      <c r="H259" s="53" t="s">
        <v>92</v>
      </c>
      <c r="I259" s="53" t="s">
        <v>93</v>
      </c>
      <c r="J259" s="53" t="s">
        <v>92</v>
      </c>
      <c r="K259" s="53" t="s">
        <v>93</v>
      </c>
      <c r="L259" s="53" t="s">
        <v>92</v>
      </c>
      <c r="M259" s="53" t="s">
        <v>93</v>
      </c>
      <c r="N259" s="53" t="s">
        <v>92</v>
      </c>
      <c r="O259" s="53" t="s">
        <v>93</v>
      </c>
    </row>
    <row r="260" spans="1:15" ht="12.75">
      <c r="A260" s="40" t="s">
        <v>1</v>
      </c>
      <c r="B260" s="76">
        <v>286</v>
      </c>
      <c r="C260" s="76">
        <v>365</v>
      </c>
      <c r="D260" s="76">
        <v>1019</v>
      </c>
      <c r="E260" s="76">
        <v>1199</v>
      </c>
      <c r="F260" s="76">
        <v>312</v>
      </c>
      <c r="G260" s="76">
        <v>312</v>
      </c>
      <c r="H260" s="76">
        <v>0</v>
      </c>
      <c r="I260" s="76">
        <v>0</v>
      </c>
      <c r="J260" s="76">
        <v>72</v>
      </c>
      <c r="K260" s="76">
        <v>80</v>
      </c>
      <c r="L260" s="76">
        <v>49</v>
      </c>
      <c r="M260" s="76">
        <v>60</v>
      </c>
      <c r="N260" s="83">
        <f>SUM(B260+D260+F260+H260+J260+L260)</f>
        <v>1738</v>
      </c>
      <c r="O260" s="85">
        <f>SUM(C260+E260+G260+I260+K260+M260)</f>
        <v>2016</v>
      </c>
    </row>
    <row r="261" spans="1:15" ht="12.75">
      <c r="A261" s="40" t="s">
        <v>59</v>
      </c>
      <c r="B261" s="76">
        <v>209</v>
      </c>
      <c r="C261" s="76">
        <v>285</v>
      </c>
      <c r="D261" s="76">
        <v>115</v>
      </c>
      <c r="E261" s="76">
        <v>209</v>
      </c>
      <c r="F261" s="76">
        <v>212</v>
      </c>
      <c r="G261" s="76">
        <v>211</v>
      </c>
      <c r="H261" s="76">
        <v>0</v>
      </c>
      <c r="I261" s="76">
        <v>0</v>
      </c>
      <c r="J261" s="76">
        <v>0</v>
      </c>
      <c r="K261" s="76">
        <v>0</v>
      </c>
      <c r="L261" s="76">
        <v>14</v>
      </c>
      <c r="M261" s="76">
        <v>19</v>
      </c>
      <c r="N261" s="83">
        <f aca="true" t="shared" si="33" ref="N261:O268">SUM(B261+D261+F261+H261+J261+L261)</f>
        <v>550</v>
      </c>
      <c r="O261" s="85">
        <f t="shared" si="33"/>
        <v>724</v>
      </c>
    </row>
    <row r="262" spans="1:15" ht="12.75">
      <c r="A262" s="40" t="s">
        <v>3</v>
      </c>
      <c r="B262" s="76">
        <v>237</v>
      </c>
      <c r="C262" s="76">
        <v>288</v>
      </c>
      <c r="D262" s="76">
        <v>771</v>
      </c>
      <c r="E262" s="76">
        <v>920</v>
      </c>
      <c r="F262" s="76">
        <v>121</v>
      </c>
      <c r="G262" s="76">
        <v>100</v>
      </c>
      <c r="H262" s="76">
        <v>0</v>
      </c>
      <c r="I262" s="76">
        <v>0</v>
      </c>
      <c r="J262" s="76">
        <v>0</v>
      </c>
      <c r="K262" s="76">
        <v>0</v>
      </c>
      <c r="L262" s="76">
        <v>38</v>
      </c>
      <c r="M262" s="76">
        <v>47</v>
      </c>
      <c r="N262" s="83">
        <f t="shared" si="33"/>
        <v>1167</v>
      </c>
      <c r="O262" s="85">
        <f t="shared" si="33"/>
        <v>1355</v>
      </c>
    </row>
    <row r="263" spans="1:15" ht="12.75">
      <c r="A263" s="40" t="s">
        <v>59</v>
      </c>
      <c r="B263" s="76">
        <v>172</v>
      </c>
      <c r="C263" s="76">
        <v>223</v>
      </c>
      <c r="D263" s="76">
        <v>110</v>
      </c>
      <c r="E263" s="76">
        <v>198</v>
      </c>
      <c r="F263" s="76">
        <v>74</v>
      </c>
      <c r="G263" s="76">
        <v>53</v>
      </c>
      <c r="H263" s="76">
        <v>0</v>
      </c>
      <c r="I263" s="76">
        <v>0</v>
      </c>
      <c r="J263" s="76">
        <v>0</v>
      </c>
      <c r="K263" s="76">
        <v>0</v>
      </c>
      <c r="L263" s="76">
        <v>14</v>
      </c>
      <c r="M263" s="76">
        <v>19</v>
      </c>
      <c r="N263" s="83">
        <f t="shared" si="33"/>
        <v>370</v>
      </c>
      <c r="O263" s="85">
        <f t="shared" si="33"/>
        <v>493</v>
      </c>
    </row>
    <row r="264" spans="1:15" ht="12.75">
      <c r="A264" s="40" t="s">
        <v>4</v>
      </c>
      <c r="B264" s="76">
        <v>0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83">
        <f t="shared" si="33"/>
        <v>0</v>
      </c>
      <c r="O264" s="85">
        <f t="shared" si="33"/>
        <v>0</v>
      </c>
    </row>
    <row r="265" spans="1:15" ht="12.75">
      <c r="A265" s="40" t="s">
        <v>59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83">
        <f t="shared" si="33"/>
        <v>0</v>
      </c>
      <c r="O265" s="85">
        <f t="shared" si="33"/>
        <v>0</v>
      </c>
    </row>
    <row r="266" spans="1:15" ht="12.75">
      <c r="A266" s="40" t="s">
        <v>5</v>
      </c>
      <c r="B266" s="76">
        <v>49</v>
      </c>
      <c r="C266" s="76">
        <v>77</v>
      </c>
      <c r="D266" s="76">
        <v>248</v>
      </c>
      <c r="E266" s="76">
        <v>279</v>
      </c>
      <c r="F266" s="76">
        <v>191</v>
      </c>
      <c r="G266" s="76">
        <v>212</v>
      </c>
      <c r="H266" s="76">
        <v>0</v>
      </c>
      <c r="I266" s="76">
        <v>0</v>
      </c>
      <c r="J266" s="76">
        <v>72</v>
      </c>
      <c r="K266" s="76">
        <v>80</v>
      </c>
      <c r="L266" s="76">
        <v>11</v>
      </c>
      <c r="M266" s="76">
        <v>13</v>
      </c>
      <c r="N266" s="83">
        <f t="shared" si="33"/>
        <v>571</v>
      </c>
      <c r="O266" s="85">
        <f t="shared" si="33"/>
        <v>661</v>
      </c>
    </row>
    <row r="267" spans="1:15" ht="12.75">
      <c r="A267" s="40" t="s">
        <v>59</v>
      </c>
      <c r="B267" s="76">
        <v>37</v>
      </c>
      <c r="C267" s="76">
        <v>62</v>
      </c>
      <c r="D267" s="76">
        <v>5</v>
      </c>
      <c r="E267" s="76">
        <v>11</v>
      </c>
      <c r="F267" s="76">
        <v>138</v>
      </c>
      <c r="G267" s="76">
        <v>158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83">
        <f t="shared" si="33"/>
        <v>180</v>
      </c>
      <c r="O267" s="85">
        <f t="shared" si="33"/>
        <v>231</v>
      </c>
    </row>
    <row r="268" spans="1:15" ht="12.75">
      <c r="A268" s="40" t="s">
        <v>6</v>
      </c>
      <c r="B268" s="76">
        <v>0</v>
      </c>
      <c r="C268" s="76">
        <v>0</v>
      </c>
      <c r="D268" s="76">
        <v>0</v>
      </c>
      <c r="E268" s="76">
        <v>0</v>
      </c>
      <c r="F268" s="76">
        <v>0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83">
        <f t="shared" si="33"/>
        <v>0</v>
      </c>
      <c r="O268" s="85">
        <f t="shared" si="33"/>
        <v>0</v>
      </c>
    </row>
    <row r="271" spans="1:15" ht="12.75">
      <c r="A271" s="103" t="s">
        <v>73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ht="23.25" customHeight="1">
      <c r="A272" s="3"/>
      <c r="B272" s="104" t="s">
        <v>85</v>
      </c>
      <c r="C272" s="104"/>
      <c r="D272" s="105" t="s">
        <v>46</v>
      </c>
      <c r="E272" s="106"/>
      <c r="F272" s="105" t="s">
        <v>50</v>
      </c>
      <c r="G272" s="106"/>
      <c r="H272" s="105" t="s">
        <v>47</v>
      </c>
      <c r="I272" s="106"/>
      <c r="J272" s="105" t="s">
        <v>9</v>
      </c>
      <c r="K272" s="106"/>
      <c r="L272" s="105" t="s">
        <v>10</v>
      </c>
      <c r="M272" s="106"/>
      <c r="N272" s="107" t="s">
        <v>11</v>
      </c>
      <c r="O272" s="108"/>
    </row>
    <row r="273" spans="1:15" ht="33.75">
      <c r="A273" s="70"/>
      <c r="B273" s="53" t="s">
        <v>94</v>
      </c>
      <c r="C273" s="53" t="s">
        <v>95</v>
      </c>
      <c r="D273" s="53" t="s">
        <v>94</v>
      </c>
      <c r="E273" s="53" t="s">
        <v>95</v>
      </c>
      <c r="F273" s="53" t="s">
        <v>94</v>
      </c>
      <c r="G273" s="53" t="s">
        <v>95</v>
      </c>
      <c r="H273" s="53" t="s">
        <v>94</v>
      </c>
      <c r="I273" s="53" t="s">
        <v>95</v>
      </c>
      <c r="J273" s="53" t="s">
        <v>94</v>
      </c>
      <c r="K273" s="53" t="s">
        <v>95</v>
      </c>
      <c r="L273" s="53" t="s">
        <v>94</v>
      </c>
      <c r="M273" s="53" t="s">
        <v>95</v>
      </c>
      <c r="N273" s="53" t="s">
        <v>94</v>
      </c>
      <c r="O273" s="53" t="s">
        <v>95</v>
      </c>
    </row>
    <row r="274" spans="1:15" ht="12.75">
      <c r="A274" s="40" t="s">
        <v>1</v>
      </c>
      <c r="B274" s="76">
        <v>309</v>
      </c>
      <c r="C274" s="76">
        <v>358</v>
      </c>
      <c r="D274" s="76">
        <v>1022</v>
      </c>
      <c r="E274" s="76">
        <v>1196</v>
      </c>
      <c r="F274" s="76">
        <v>332</v>
      </c>
      <c r="G274" s="76">
        <v>321</v>
      </c>
      <c r="H274" s="76">
        <v>0</v>
      </c>
      <c r="I274" s="76">
        <v>0</v>
      </c>
      <c r="J274" s="76">
        <v>57</v>
      </c>
      <c r="K274" s="76">
        <v>59</v>
      </c>
      <c r="L274" s="76">
        <v>54</v>
      </c>
      <c r="M274" s="76">
        <v>51</v>
      </c>
      <c r="N274" s="83">
        <f>SUM(B274+D274+F274+H274+J274+L274)</f>
        <v>1774</v>
      </c>
      <c r="O274" s="85">
        <f>SUM(C274+E274+G274+I274+K274+M274)</f>
        <v>1985</v>
      </c>
    </row>
    <row r="275" spans="1:15" ht="12.75">
      <c r="A275" s="40" t="s">
        <v>59</v>
      </c>
      <c r="B275" s="76">
        <v>243</v>
      </c>
      <c r="C275" s="76">
        <v>291</v>
      </c>
      <c r="D275" s="76">
        <v>183</v>
      </c>
      <c r="E275" s="76">
        <v>292</v>
      </c>
      <c r="F275" s="76">
        <v>231</v>
      </c>
      <c r="G275" s="76">
        <v>207</v>
      </c>
      <c r="H275" s="76">
        <v>0</v>
      </c>
      <c r="I275" s="76">
        <v>0</v>
      </c>
      <c r="J275" s="76">
        <v>0</v>
      </c>
      <c r="K275" s="76">
        <v>0</v>
      </c>
      <c r="L275" s="76">
        <v>18</v>
      </c>
      <c r="M275" s="76">
        <v>19</v>
      </c>
      <c r="N275" s="83">
        <f aca="true" t="shared" si="34" ref="N275:N282">SUM(B275+D275+F275+H275+J275+L275)</f>
        <v>675</v>
      </c>
      <c r="O275" s="85">
        <f aca="true" t="shared" si="35" ref="O275:O282">SUM(C275+E275+G275+I275+K275+M275)</f>
        <v>809</v>
      </c>
    </row>
    <row r="276" spans="1:15" ht="12.75">
      <c r="A276" s="40" t="s">
        <v>3</v>
      </c>
      <c r="B276" s="76">
        <v>251</v>
      </c>
      <c r="C276" s="76">
        <v>279</v>
      </c>
      <c r="D276" s="76">
        <v>771</v>
      </c>
      <c r="E276" s="76">
        <v>915</v>
      </c>
      <c r="F276" s="76">
        <v>106</v>
      </c>
      <c r="G276" s="76">
        <v>118</v>
      </c>
      <c r="H276" s="76">
        <v>0</v>
      </c>
      <c r="I276" s="76">
        <v>0</v>
      </c>
      <c r="J276" s="76">
        <v>0</v>
      </c>
      <c r="K276" s="76">
        <v>0</v>
      </c>
      <c r="L276" s="76">
        <v>42</v>
      </c>
      <c r="M276" s="76">
        <v>41</v>
      </c>
      <c r="N276" s="83">
        <f t="shared" si="34"/>
        <v>1170</v>
      </c>
      <c r="O276" s="85">
        <f t="shared" si="35"/>
        <v>1353</v>
      </c>
    </row>
    <row r="277" spans="1:15" ht="12.75">
      <c r="A277" s="40" t="s">
        <v>59</v>
      </c>
      <c r="B277" s="76">
        <v>197</v>
      </c>
      <c r="C277" s="76">
        <v>226</v>
      </c>
      <c r="D277" s="76">
        <v>173</v>
      </c>
      <c r="E277" s="76">
        <v>267</v>
      </c>
      <c r="F277" s="76">
        <v>53</v>
      </c>
      <c r="G277" s="76">
        <v>46</v>
      </c>
      <c r="H277" s="76">
        <v>0</v>
      </c>
      <c r="I277" s="76">
        <v>0</v>
      </c>
      <c r="J277" s="76">
        <v>0</v>
      </c>
      <c r="K277" s="76">
        <v>0</v>
      </c>
      <c r="L277" s="76">
        <v>18</v>
      </c>
      <c r="M277" s="76">
        <v>19</v>
      </c>
      <c r="N277" s="83">
        <f t="shared" si="34"/>
        <v>441</v>
      </c>
      <c r="O277" s="85">
        <f t="shared" si="35"/>
        <v>558</v>
      </c>
    </row>
    <row r="278" spans="1:15" ht="12.75">
      <c r="A278" s="40" t="s">
        <v>4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83">
        <f t="shared" si="34"/>
        <v>0</v>
      </c>
      <c r="O278" s="85">
        <f t="shared" si="35"/>
        <v>0</v>
      </c>
    </row>
    <row r="279" spans="1:15" ht="12.75">
      <c r="A279" s="40" t="s">
        <v>59</v>
      </c>
      <c r="B279" s="76">
        <v>0</v>
      </c>
      <c r="C279" s="76">
        <v>0</v>
      </c>
      <c r="D279" s="76">
        <v>0</v>
      </c>
      <c r="E279" s="76">
        <v>0</v>
      </c>
      <c r="F279" s="76">
        <v>0</v>
      </c>
      <c r="G279" s="76">
        <v>0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83">
        <f t="shared" si="34"/>
        <v>0</v>
      </c>
      <c r="O279" s="85">
        <f t="shared" si="35"/>
        <v>0</v>
      </c>
    </row>
    <row r="280" spans="1:15" ht="12.75">
      <c r="A280" s="40" t="s">
        <v>5</v>
      </c>
      <c r="B280" s="76">
        <v>58</v>
      </c>
      <c r="C280" s="76">
        <v>79</v>
      </c>
      <c r="D280" s="76">
        <v>251</v>
      </c>
      <c r="E280" s="76">
        <v>281</v>
      </c>
      <c r="F280" s="76">
        <v>226</v>
      </c>
      <c r="G280" s="76">
        <v>203</v>
      </c>
      <c r="H280" s="76">
        <v>0</v>
      </c>
      <c r="I280" s="76">
        <v>0</v>
      </c>
      <c r="J280" s="76">
        <v>57</v>
      </c>
      <c r="K280" s="76">
        <v>59</v>
      </c>
      <c r="L280" s="76">
        <v>12</v>
      </c>
      <c r="M280" s="76">
        <v>10</v>
      </c>
      <c r="N280" s="83">
        <f t="shared" si="34"/>
        <v>604</v>
      </c>
      <c r="O280" s="85">
        <f t="shared" si="35"/>
        <v>632</v>
      </c>
    </row>
    <row r="281" spans="1:15" ht="12.75">
      <c r="A281" s="40" t="s">
        <v>59</v>
      </c>
      <c r="B281" s="76">
        <v>46</v>
      </c>
      <c r="C281" s="76">
        <v>65</v>
      </c>
      <c r="D281" s="76">
        <v>10</v>
      </c>
      <c r="E281" s="76">
        <v>25</v>
      </c>
      <c r="F281" s="76">
        <v>178</v>
      </c>
      <c r="G281" s="76">
        <v>161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83">
        <f t="shared" si="34"/>
        <v>234</v>
      </c>
      <c r="O281" s="85">
        <f t="shared" si="35"/>
        <v>251</v>
      </c>
    </row>
    <row r="282" spans="1:15" ht="12.75">
      <c r="A282" s="40" t="s">
        <v>6</v>
      </c>
      <c r="B282" s="76">
        <v>0</v>
      </c>
      <c r="C282" s="76">
        <v>0</v>
      </c>
      <c r="D282" s="76">
        <v>0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83">
        <f t="shared" si="34"/>
        <v>0</v>
      </c>
      <c r="O282" s="85">
        <f t="shared" si="35"/>
        <v>0</v>
      </c>
    </row>
    <row r="285" spans="1:15" ht="12.75">
      <c r="A285" s="103" t="s">
        <v>73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1:15" ht="21" customHeight="1">
      <c r="A286" s="3"/>
      <c r="B286" s="105" t="s">
        <v>85</v>
      </c>
      <c r="C286" s="106"/>
      <c r="D286" s="105" t="s">
        <v>46</v>
      </c>
      <c r="E286" s="106"/>
      <c r="F286" s="105" t="s">
        <v>50</v>
      </c>
      <c r="G286" s="106"/>
      <c r="H286" s="105" t="s">
        <v>47</v>
      </c>
      <c r="I286" s="106"/>
      <c r="J286" s="105" t="s">
        <v>9</v>
      </c>
      <c r="K286" s="106"/>
      <c r="L286" s="105" t="s">
        <v>10</v>
      </c>
      <c r="M286" s="106"/>
      <c r="N286" s="107" t="s">
        <v>11</v>
      </c>
      <c r="O286" s="108"/>
    </row>
    <row r="287" spans="1:15" ht="33.75">
      <c r="A287" s="70"/>
      <c r="B287" s="53" t="s">
        <v>96</v>
      </c>
      <c r="C287" s="53" t="s">
        <v>97</v>
      </c>
      <c r="D287" s="53" t="s">
        <v>96</v>
      </c>
      <c r="E287" s="53" t="s">
        <v>97</v>
      </c>
      <c r="F287" s="53" t="s">
        <v>96</v>
      </c>
      <c r="G287" s="53" t="s">
        <v>97</v>
      </c>
      <c r="H287" s="53" t="s">
        <v>96</v>
      </c>
      <c r="I287" s="53" t="s">
        <v>97</v>
      </c>
      <c r="J287" s="53" t="s">
        <v>96</v>
      </c>
      <c r="K287" s="53" t="s">
        <v>97</v>
      </c>
      <c r="L287" s="53" t="s">
        <v>96</v>
      </c>
      <c r="M287" s="53" t="s">
        <v>97</v>
      </c>
      <c r="N287" s="53" t="s">
        <v>96</v>
      </c>
      <c r="O287" s="53" t="s">
        <v>97</v>
      </c>
    </row>
    <row r="288" spans="1:15" ht="12.75">
      <c r="A288" s="40" t="s">
        <v>1</v>
      </c>
      <c r="B288" s="76">
        <v>273</v>
      </c>
      <c r="C288" s="76">
        <v>313</v>
      </c>
      <c r="D288" s="76">
        <v>1000</v>
      </c>
      <c r="E288" s="76">
        <v>1142</v>
      </c>
      <c r="F288" s="76">
        <v>342</v>
      </c>
      <c r="G288" s="76">
        <v>339</v>
      </c>
      <c r="H288" s="76">
        <v>0</v>
      </c>
      <c r="I288" s="76">
        <v>0</v>
      </c>
      <c r="J288" s="76">
        <v>55</v>
      </c>
      <c r="K288" s="76">
        <v>32</v>
      </c>
      <c r="L288" s="76">
        <v>47</v>
      </c>
      <c r="M288" s="76">
        <v>40</v>
      </c>
      <c r="N288" s="83">
        <f>SUM(B288+D288+F288+H288+J288+L288)</f>
        <v>1717</v>
      </c>
      <c r="O288" s="85">
        <f>SUM(C288+E288+G288+I288+K288+M288)</f>
        <v>1866</v>
      </c>
    </row>
    <row r="289" spans="1:15" ht="12.75">
      <c r="A289" s="40" t="s">
        <v>59</v>
      </c>
      <c r="B289" s="76">
        <v>223</v>
      </c>
      <c r="C289" s="76">
        <v>237</v>
      </c>
      <c r="D289" s="76">
        <v>249</v>
      </c>
      <c r="E289" s="76">
        <v>368</v>
      </c>
      <c r="F289" s="76">
        <v>218</v>
      </c>
      <c r="G289" s="76">
        <v>216</v>
      </c>
      <c r="H289" s="76">
        <v>0</v>
      </c>
      <c r="I289" s="76">
        <v>0</v>
      </c>
      <c r="J289" s="76">
        <v>0</v>
      </c>
      <c r="K289" s="76">
        <v>0</v>
      </c>
      <c r="L289" s="76">
        <v>18</v>
      </c>
      <c r="M289" s="76">
        <v>18</v>
      </c>
      <c r="N289" s="83">
        <f aca="true" t="shared" si="36" ref="N289:O296">SUM(B289+D289+F289+H289+J289+L289)</f>
        <v>708</v>
      </c>
      <c r="O289" s="85">
        <f t="shared" si="36"/>
        <v>839</v>
      </c>
    </row>
    <row r="290" spans="1:15" ht="12.75">
      <c r="A290" s="40" t="s">
        <v>3</v>
      </c>
      <c r="B290" s="76">
        <v>223</v>
      </c>
      <c r="C290" s="76">
        <v>256</v>
      </c>
      <c r="D290" s="76">
        <v>781</v>
      </c>
      <c r="E290" s="76">
        <v>895</v>
      </c>
      <c r="F290" s="76">
        <v>132</v>
      </c>
      <c r="G290" s="76">
        <v>138</v>
      </c>
      <c r="H290" s="76">
        <v>0</v>
      </c>
      <c r="I290" s="76">
        <v>0</v>
      </c>
      <c r="J290" s="76">
        <v>0</v>
      </c>
      <c r="K290" s="76">
        <v>0</v>
      </c>
      <c r="L290" s="76">
        <v>38</v>
      </c>
      <c r="M290" s="76">
        <v>35</v>
      </c>
      <c r="N290" s="83">
        <f t="shared" si="36"/>
        <v>1174</v>
      </c>
      <c r="O290" s="85">
        <f t="shared" si="36"/>
        <v>1324</v>
      </c>
    </row>
    <row r="291" spans="1:15" ht="12.75">
      <c r="A291" s="40" t="s">
        <v>59</v>
      </c>
      <c r="B291" s="76">
        <v>185</v>
      </c>
      <c r="C291" s="76">
        <v>199</v>
      </c>
      <c r="D291" s="76">
        <v>229</v>
      </c>
      <c r="E291" s="76">
        <v>333</v>
      </c>
      <c r="F291" s="76">
        <v>60</v>
      </c>
      <c r="G291" s="76">
        <v>54</v>
      </c>
      <c r="H291" s="76">
        <v>0</v>
      </c>
      <c r="I291" s="76">
        <v>0</v>
      </c>
      <c r="J291" s="76">
        <v>0</v>
      </c>
      <c r="K291" s="76">
        <v>0</v>
      </c>
      <c r="L291" s="76">
        <v>18</v>
      </c>
      <c r="M291" s="76">
        <v>18</v>
      </c>
      <c r="N291" s="83">
        <f t="shared" si="36"/>
        <v>492</v>
      </c>
      <c r="O291" s="85">
        <f t="shared" si="36"/>
        <v>604</v>
      </c>
    </row>
    <row r="292" spans="1:15" ht="12.75">
      <c r="A292" s="40" t="s">
        <v>4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6"/>
        <v>0</v>
      </c>
      <c r="O292" s="85">
        <f t="shared" si="36"/>
        <v>0</v>
      </c>
    </row>
    <row r="293" spans="1:15" ht="12.75">
      <c r="A293" s="40" t="s">
        <v>59</v>
      </c>
      <c r="B293" s="76">
        <v>0</v>
      </c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83">
        <f t="shared" si="36"/>
        <v>0</v>
      </c>
      <c r="O293" s="85">
        <f t="shared" si="36"/>
        <v>0</v>
      </c>
    </row>
    <row r="294" spans="1:15" ht="12.75">
      <c r="A294" s="40" t="s">
        <v>5</v>
      </c>
      <c r="B294" s="76">
        <v>50</v>
      </c>
      <c r="C294" s="76">
        <v>57</v>
      </c>
      <c r="D294" s="76">
        <v>219</v>
      </c>
      <c r="E294" s="76">
        <v>247</v>
      </c>
      <c r="F294" s="76">
        <v>210</v>
      </c>
      <c r="G294" s="76">
        <v>201</v>
      </c>
      <c r="H294" s="76">
        <v>0</v>
      </c>
      <c r="I294" s="76">
        <v>0</v>
      </c>
      <c r="J294" s="76">
        <v>55</v>
      </c>
      <c r="K294" s="76">
        <v>32</v>
      </c>
      <c r="L294" s="76">
        <v>9</v>
      </c>
      <c r="M294" s="76">
        <v>5</v>
      </c>
      <c r="N294" s="83">
        <f t="shared" si="36"/>
        <v>543</v>
      </c>
      <c r="O294" s="85">
        <f t="shared" si="36"/>
        <v>542</v>
      </c>
    </row>
    <row r="295" spans="1:15" ht="12.75">
      <c r="A295" s="40" t="s">
        <v>59</v>
      </c>
      <c r="B295" s="76">
        <v>38</v>
      </c>
      <c r="C295" s="76">
        <v>38</v>
      </c>
      <c r="D295" s="76">
        <v>20</v>
      </c>
      <c r="E295" s="76">
        <v>35</v>
      </c>
      <c r="F295" s="76">
        <v>158</v>
      </c>
      <c r="G295" s="76">
        <v>162</v>
      </c>
      <c r="H295" s="76">
        <v>0</v>
      </c>
      <c r="I295" s="76">
        <v>0</v>
      </c>
      <c r="J295" s="76">
        <v>0</v>
      </c>
      <c r="K295" s="76">
        <v>0</v>
      </c>
      <c r="L295" s="76">
        <v>0</v>
      </c>
      <c r="M295" s="76">
        <v>0</v>
      </c>
      <c r="N295" s="83">
        <f t="shared" si="36"/>
        <v>216</v>
      </c>
      <c r="O295" s="85">
        <f t="shared" si="36"/>
        <v>235</v>
      </c>
    </row>
    <row r="296" spans="1:15" ht="12.75">
      <c r="A296" s="40" t="s">
        <v>6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83">
        <f t="shared" si="36"/>
        <v>0</v>
      </c>
      <c r="O296" s="85">
        <f t="shared" si="36"/>
        <v>0</v>
      </c>
    </row>
    <row r="299" spans="1:15" ht="12.75">
      <c r="A299" s="103" t="s">
        <v>73</v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23.25" customHeight="1">
      <c r="A300" s="3"/>
      <c r="B300" s="105" t="s">
        <v>85</v>
      </c>
      <c r="C300" s="106"/>
      <c r="D300" s="105" t="s">
        <v>46</v>
      </c>
      <c r="E300" s="106"/>
      <c r="F300" s="105" t="s">
        <v>50</v>
      </c>
      <c r="G300" s="106"/>
      <c r="H300" s="105" t="s">
        <v>47</v>
      </c>
      <c r="I300" s="106"/>
      <c r="J300" s="105" t="s">
        <v>9</v>
      </c>
      <c r="K300" s="106"/>
      <c r="L300" s="105" t="s">
        <v>10</v>
      </c>
      <c r="M300" s="106"/>
      <c r="N300" s="107" t="s">
        <v>11</v>
      </c>
      <c r="O300" s="108"/>
    </row>
    <row r="301" spans="1:15" ht="33.75">
      <c r="A301" s="70"/>
      <c r="B301" s="53" t="s">
        <v>104</v>
      </c>
      <c r="C301" s="53" t="s">
        <v>105</v>
      </c>
      <c r="D301" s="53" t="s">
        <v>104</v>
      </c>
      <c r="E301" s="53" t="s">
        <v>105</v>
      </c>
      <c r="F301" s="53" t="s">
        <v>104</v>
      </c>
      <c r="G301" s="53" t="s">
        <v>105</v>
      </c>
      <c r="H301" s="53" t="s">
        <v>104</v>
      </c>
      <c r="I301" s="53" t="s">
        <v>105</v>
      </c>
      <c r="J301" s="53" t="s">
        <v>104</v>
      </c>
      <c r="K301" s="53" t="s">
        <v>105</v>
      </c>
      <c r="L301" s="53" t="s">
        <v>104</v>
      </c>
      <c r="M301" s="53" t="s">
        <v>105</v>
      </c>
      <c r="N301" s="53" t="s">
        <v>104</v>
      </c>
      <c r="O301" s="53" t="s">
        <v>105</v>
      </c>
    </row>
    <row r="302" spans="1:15" ht="12.75">
      <c r="A302" s="40" t="s">
        <v>1</v>
      </c>
      <c r="B302" s="76">
        <v>244</v>
      </c>
      <c r="C302" s="76">
        <v>276</v>
      </c>
      <c r="D302" s="76">
        <v>968</v>
      </c>
      <c r="E302" s="76">
        <v>1421</v>
      </c>
      <c r="F302" s="76">
        <v>290</v>
      </c>
      <c r="G302" s="76">
        <v>309</v>
      </c>
      <c r="H302" s="76">
        <v>0</v>
      </c>
      <c r="I302" s="76">
        <v>0</v>
      </c>
      <c r="J302" s="76">
        <v>26</v>
      </c>
      <c r="K302" s="76">
        <v>19</v>
      </c>
      <c r="L302" s="76">
        <v>36</v>
      </c>
      <c r="M302" s="76">
        <v>41</v>
      </c>
      <c r="N302" s="83">
        <f>SUM(B302+D302+F302+H302+J302+L302)</f>
        <v>1564</v>
      </c>
      <c r="O302" s="85">
        <f>SUM(C302+E302+G302+I302+K302+M302)</f>
        <v>2066</v>
      </c>
    </row>
    <row r="303" spans="1:15" ht="12.75">
      <c r="A303" s="40" t="s">
        <v>59</v>
      </c>
      <c r="B303" s="76">
        <v>178</v>
      </c>
      <c r="C303" s="76">
        <v>179</v>
      </c>
      <c r="D303" s="76">
        <v>309</v>
      </c>
      <c r="E303" s="76">
        <v>644</v>
      </c>
      <c r="F303" s="76">
        <v>203</v>
      </c>
      <c r="G303" s="76">
        <v>206</v>
      </c>
      <c r="H303" s="76">
        <v>0</v>
      </c>
      <c r="I303" s="76">
        <v>0</v>
      </c>
      <c r="J303" s="76">
        <v>0</v>
      </c>
      <c r="K303" s="76">
        <v>0</v>
      </c>
      <c r="L303" s="76">
        <v>15</v>
      </c>
      <c r="M303" s="76">
        <v>22</v>
      </c>
      <c r="N303" s="83">
        <f aca="true" t="shared" si="37" ref="N303:N310">SUM(B303+D303+F303+H303+J303+L303)</f>
        <v>705</v>
      </c>
      <c r="O303" s="85">
        <f aca="true" t="shared" si="38" ref="O303:O310">SUM(C303+E303+G303+I303+K303+M303)</f>
        <v>1051</v>
      </c>
    </row>
    <row r="304" spans="1:15" ht="12.75">
      <c r="A304" s="40" t="s">
        <v>3</v>
      </c>
      <c r="B304" s="76">
        <v>203</v>
      </c>
      <c r="C304" s="76">
        <v>218</v>
      </c>
      <c r="D304" s="76">
        <v>761</v>
      </c>
      <c r="E304" s="76">
        <v>986</v>
      </c>
      <c r="F304" s="76">
        <v>111</v>
      </c>
      <c r="G304" s="76">
        <v>96</v>
      </c>
      <c r="H304" s="76">
        <v>0</v>
      </c>
      <c r="I304" s="76">
        <v>0</v>
      </c>
      <c r="J304" s="76">
        <v>0</v>
      </c>
      <c r="K304" s="76">
        <v>0</v>
      </c>
      <c r="L304" s="76">
        <v>31</v>
      </c>
      <c r="M304" s="76">
        <v>33</v>
      </c>
      <c r="N304" s="83">
        <f t="shared" si="37"/>
        <v>1106</v>
      </c>
      <c r="O304" s="85">
        <f t="shared" si="38"/>
        <v>1333</v>
      </c>
    </row>
    <row r="305" spans="1:15" ht="12.75">
      <c r="A305" s="40" t="s">
        <v>59</v>
      </c>
      <c r="B305" s="76">
        <v>154</v>
      </c>
      <c r="C305" s="76">
        <v>153</v>
      </c>
      <c r="D305" s="76">
        <v>281</v>
      </c>
      <c r="E305" s="76">
        <v>493</v>
      </c>
      <c r="F305" s="76">
        <v>63</v>
      </c>
      <c r="G305" s="76">
        <v>50</v>
      </c>
      <c r="H305" s="76">
        <v>0</v>
      </c>
      <c r="I305" s="76">
        <v>0</v>
      </c>
      <c r="J305" s="76">
        <v>0</v>
      </c>
      <c r="K305" s="76">
        <v>0</v>
      </c>
      <c r="L305" s="76">
        <v>15</v>
      </c>
      <c r="M305" s="76">
        <v>22</v>
      </c>
      <c r="N305" s="83">
        <f t="shared" si="37"/>
        <v>513</v>
      </c>
      <c r="O305" s="85">
        <f t="shared" si="38"/>
        <v>718</v>
      </c>
    </row>
    <row r="306" spans="1:15" ht="12.75">
      <c r="A306" s="40" t="s">
        <v>4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37"/>
        <v>0</v>
      </c>
      <c r="O306" s="85">
        <f t="shared" si="38"/>
        <v>0</v>
      </c>
    </row>
    <row r="307" spans="1:15" ht="12.75">
      <c r="A307" s="40" t="s">
        <v>59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83">
        <f t="shared" si="37"/>
        <v>0</v>
      </c>
      <c r="O307" s="85">
        <f t="shared" si="38"/>
        <v>0</v>
      </c>
    </row>
    <row r="308" spans="1:15" ht="12.75">
      <c r="A308" s="40" t="s">
        <v>5</v>
      </c>
      <c r="B308" s="76">
        <v>41</v>
      </c>
      <c r="C308" s="76">
        <v>58</v>
      </c>
      <c r="D308" s="76">
        <v>207</v>
      </c>
      <c r="E308" s="76">
        <v>435</v>
      </c>
      <c r="F308" s="76">
        <v>179</v>
      </c>
      <c r="G308" s="76">
        <v>213</v>
      </c>
      <c r="H308" s="76">
        <v>0</v>
      </c>
      <c r="I308" s="76">
        <v>0</v>
      </c>
      <c r="J308" s="76">
        <v>26</v>
      </c>
      <c r="K308" s="76">
        <v>19</v>
      </c>
      <c r="L308" s="76">
        <v>5</v>
      </c>
      <c r="M308" s="76">
        <v>8</v>
      </c>
      <c r="N308" s="83">
        <f t="shared" si="37"/>
        <v>458</v>
      </c>
      <c r="O308" s="85">
        <f t="shared" si="38"/>
        <v>733</v>
      </c>
    </row>
    <row r="309" spans="1:15" ht="12.75">
      <c r="A309" s="40" t="s">
        <v>59</v>
      </c>
      <c r="B309" s="76">
        <v>24</v>
      </c>
      <c r="C309" s="76">
        <v>26</v>
      </c>
      <c r="D309" s="76">
        <v>28</v>
      </c>
      <c r="E309" s="76">
        <v>151</v>
      </c>
      <c r="F309" s="76">
        <v>140</v>
      </c>
      <c r="G309" s="76">
        <v>156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83">
        <f t="shared" si="37"/>
        <v>192</v>
      </c>
      <c r="O309" s="85">
        <f t="shared" si="38"/>
        <v>333</v>
      </c>
    </row>
    <row r="310" spans="1:15" ht="12.75">
      <c r="A310" s="40" t="s">
        <v>6</v>
      </c>
      <c r="B310" s="76">
        <v>0</v>
      </c>
      <c r="C310" s="76">
        <v>0</v>
      </c>
      <c r="D310" s="76">
        <v>0</v>
      </c>
      <c r="E310" s="76">
        <v>0</v>
      </c>
      <c r="F310" s="76">
        <v>0</v>
      </c>
      <c r="G310" s="76">
        <v>0</v>
      </c>
      <c r="H310" s="76">
        <v>0</v>
      </c>
      <c r="I310" s="76">
        <v>0</v>
      </c>
      <c r="J310" s="76">
        <v>0</v>
      </c>
      <c r="K310" s="76">
        <v>0</v>
      </c>
      <c r="L310" s="76">
        <v>0</v>
      </c>
      <c r="M310" s="76">
        <v>0</v>
      </c>
      <c r="N310" s="83">
        <f t="shared" si="37"/>
        <v>0</v>
      </c>
      <c r="O310" s="85">
        <f t="shared" si="38"/>
        <v>0</v>
      </c>
    </row>
    <row r="313" spans="1:15" ht="12.75">
      <c r="A313" s="103" t="s">
        <v>73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1:15" ht="21" customHeight="1">
      <c r="A314" s="3"/>
      <c r="B314" s="104" t="s">
        <v>85</v>
      </c>
      <c r="C314" s="104"/>
      <c r="D314" s="105" t="s">
        <v>46</v>
      </c>
      <c r="E314" s="106"/>
      <c r="F314" s="105" t="s">
        <v>50</v>
      </c>
      <c r="G314" s="106"/>
      <c r="H314" s="105" t="s">
        <v>47</v>
      </c>
      <c r="I314" s="106"/>
      <c r="J314" s="105" t="s">
        <v>9</v>
      </c>
      <c r="K314" s="106"/>
      <c r="L314" s="105" t="s">
        <v>10</v>
      </c>
      <c r="M314" s="106"/>
      <c r="N314" s="107" t="s">
        <v>11</v>
      </c>
      <c r="O314" s="108"/>
    </row>
    <row r="315" spans="1:15" ht="33.75">
      <c r="A315" s="70"/>
      <c r="B315" s="53" t="s">
        <v>107</v>
      </c>
      <c r="C315" s="53" t="s">
        <v>108</v>
      </c>
      <c r="D315" s="53" t="s">
        <v>107</v>
      </c>
      <c r="E315" s="53" t="s">
        <v>108</v>
      </c>
      <c r="F315" s="53" t="s">
        <v>107</v>
      </c>
      <c r="G315" s="53" t="s">
        <v>108</v>
      </c>
      <c r="H315" s="53" t="s">
        <v>107</v>
      </c>
      <c r="I315" s="53" t="s">
        <v>108</v>
      </c>
      <c r="J315" s="53" t="s">
        <v>107</v>
      </c>
      <c r="K315" s="53" t="s">
        <v>108</v>
      </c>
      <c r="L315" s="53" t="s">
        <v>107</v>
      </c>
      <c r="M315" s="53" t="s">
        <v>108</v>
      </c>
      <c r="N315" s="53" t="s">
        <v>107</v>
      </c>
      <c r="O315" s="53" t="s">
        <v>108</v>
      </c>
    </row>
    <row r="316" spans="1:15" ht="12.75">
      <c r="A316" s="40" t="s">
        <v>1</v>
      </c>
      <c r="B316" s="76">
        <v>225</v>
      </c>
      <c r="C316" s="76">
        <v>0</v>
      </c>
      <c r="D316" s="76">
        <v>1182</v>
      </c>
      <c r="E316" s="76">
        <v>0</v>
      </c>
      <c r="F316" s="76">
        <v>288</v>
      </c>
      <c r="G316" s="76">
        <v>0</v>
      </c>
      <c r="H316" s="76">
        <v>0</v>
      </c>
      <c r="I316" s="76">
        <v>0</v>
      </c>
      <c r="J316" s="76">
        <v>13</v>
      </c>
      <c r="K316" s="76">
        <v>0</v>
      </c>
      <c r="L316" s="76">
        <v>39</v>
      </c>
      <c r="M316" s="76">
        <v>0</v>
      </c>
      <c r="N316" s="83">
        <f>SUM(B316+D316+F316+H316+J316+L316)</f>
        <v>1747</v>
      </c>
      <c r="O316" s="85">
        <f>SUM(C316+E316+G316+I316+K316+M316)</f>
        <v>0</v>
      </c>
    </row>
    <row r="317" spans="1:15" ht="12.75">
      <c r="A317" s="40" t="s">
        <v>59</v>
      </c>
      <c r="B317" s="76">
        <v>151</v>
      </c>
      <c r="C317" s="76">
        <v>0</v>
      </c>
      <c r="D317" s="76">
        <v>567</v>
      </c>
      <c r="E317" s="76">
        <v>0</v>
      </c>
      <c r="F317" s="76">
        <v>207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20</v>
      </c>
      <c r="M317" s="76">
        <v>0</v>
      </c>
      <c r="N317" s="83">
        <f aca="true" t="shared" si="39" ref="N317:O324">SUM(B317+D317+F317+H317+J317+L317)</f>
        <v>945</v>
      </c>
      <c r="O317" s="85">
        <f t="shared" si="39"/>
        <v>0</v>
      </c>
    </row>
    <row r="318" spans="1:15" ht="12.75">
      <c r="A318" s="40" t="s">
        <v>3</v>
      </c>
      <c r="B318" s="76">
        <v>182</v>
      </c>
      <c r="C318" s="76">
        <v>0</v>
      </c>
      <c r="D318" s="76">
        <v>838</v>
      </c>
      <c r="E318" s="76">
        <v>0</v>
      </c>
      <c r="F318" s="76">
        <v>78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32</v>
      </c>
      <c r="M318" s="76">
        <v>0</v>
      </c>
      <c r="N318" s="83">
        <f t="shared" si="39"/>
        <v>1130</v>
      </c>
      <c r="O318" s="85">
        <f t="shared" si="39"/>
        <v>0</v>
      </c>
    </row>
    <row r="319" spans="1:15" ht="12.75">
      <c r="A319" s="40" t="s">
        <v>59</v>
      </c>
      <c r="B319" s="76">
        <v>132</v>
      </c>
      <c r="C319" s="76">
        <v>0</v>
      </c>
      <c r="D319" s="76">
        <v>452</v>
      </c>
      <c r="E319" s="76">
        <v>0</v>
      </c>
      <c r="F319" s="76">
        <v>47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20</v>
      </c>
      <c r="M319" s="76">
        <v>0</v>
      </c>
      <c r="N319" s="83">
        <f t="shared" si="39"/>
        <v>651</v>
      </c>
      <c r="O319" s="85">
        <f t="shared" si="39"/>
        <v>0</v>
      </c>
    </row>
    <row r="320" spans="1:15" ht="12.75">
      <c r="A320" s="40" t="s">
        <v>4</v>
      </c>
      <c r="B320" s="76">
        <v>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83">
        <f t="shared" si="39"/>
        <v>0</v>
      </c>
      <c r="O320" s="85">
        <f t="shared" si="39"/>
        <v>0</v>
      </c>
    </row>
    <row r="321" spans="1:15" ht="12.75">
      <c r="A321" s="40" t="s">
        <v>59</v>
      </c>
      <c r="B321" s="76">
        <v>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83">
        <f t="shared" si="39"/>
        <v>0</v>
      </c>
      <c r="O321" s="85">
        <f t="shared" si="39"/>
        <v>0</v>
      </c>
    </row>
    <row r="322" spans="1:15" ht="12.75">
      <c r="A322" s="40" t="s">
        <v>5</v>
      </c>
      <c r="B322" s="76">
        <v>43</v>
      </c>
      <c r="C322" s="76">
        <v>0</v>
      </c>
      <c r="D322" s="76">
        <v>344</v>
      </c>
      <c r="E322" s="76">
        <v>0</v>
      </c>
      <c r="F322" s="76">
        <v>210</v>
      </c>
      <c r="G322" s="76">
        <v>0</v>
      </c>
      <c r="H322" s="76">
        <v>0</v>
      </c>
      <c r="I322" s="76">
        <v>0</v>
      </c>
      <c r="J322" s="76">
        <v>13</v>
      </c>
      <c r="K322" s="76">
        <v>0</v>
      </c>
      <c r="L322" s="76">
        <v>7</v>
      </c>
      <c r="M322" s="76">
        <v>0</v>
      </c>
      <c r="N322" s="83">
        <f t="shared" si="39"/>
        <v>617</v>
      </c>
      <c r="O322" s="85">
        <f t="shared" si="39"/>
        <v>0</v>
      </c>
    </row>
    <row r="323" spans="1:15" ht="12.75">
      <c r="A323" s="40" t="s">
        <v>59</v>
      </c>
      <c r="B323" s="76">
        <v>19</v>
      </c>
      <c r="C323" s="76">
        <v>0</v>
      </c>
      <c r="D323" s="76">
        <v>115</v>
      </c>
      <c r="E323" s="76">
        <v>0</v>
      </c>
      <c r="F323" s="76">
        <v>160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83">
        <f t="shared" si="39"/>
        <v>294</v>
      </c>
      <c r="O323" s="85">
        <f t="shared" si="39"/>
        <v>0</v>
      </c>
    </row>
    <row r="324" spans="1:15" ht="12.75">
      <c r="A324" s="40" t="s">
        <v>6</v>
      </c>
      <c r="B324" s="76">
        <v>0</v>
      </c>
      <c r="C324" s="76">
        <v>0</v>
      </c>
      <c r="D324" s="76">
        <v>0</v>
      </c>
      <c r="E324" s="76">
        <v>0</v>
      </c>
      <c r="F324" s="76">
        <v>0</v>
      </c>
      <c r="G324" s="76">
        <v>0</v>
      </c>
      <c r="H324" s="76">
        <v>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83">
        <f t="shared" si="39"/>
        <v>0</v>
      </c>
      <c r="O324" s="85">
        <f t="shared" si="39"/>
        <v>0</v>
      </c>
    </row>
  </sheetData>
  <sheetProtection/>
  <mergeCells count="198">
    <mergeCell ref="A313:O313"/>
    <mergeCell ref="B314:C314"/>
    <mergeCell ref="D314:E314"/>
    <mergeCell ref="F314:G314"/>
    <mergeCell ref="H314:I314"/>
    <mergeCell ref="J314:K314"/>
    <mergeCell ref="L314:M314"/>
    <mergeCell ref="N314:O314"/>
    <mergeCell ref="A257:O257"/>
    <mergeCell ref="B258:C258"/>
    <mergeCell ref="D258:E258"/>
    <mergeCell ref="F258:G258"/>
    <mergeCell ref="H258:I258"/>
    <mergeCell ref="J258:K258"/>
    <mergeCell ref="L258:M258"/>
    <mergeCell ref="N258:O258"/>
    <mergeCell ref="A228:O228"/>
    <mergeCell ref="B229:C229"/>
    <mergeCell ref="D229:E229"/>
    <mergeCell ref="F229:G229"/>
    <mergeCell ref="H229:I229"/>
    <mergeCell ref="J229:K229"/>
    <mergeCell ref="L229:M229"/>
    <mergeCell ref="N229:O229"/>
    <mergeCell ref="A213:O213"/>
    <mergeCell ref="B214:C214"/>
    <mergeCell ref="D214:E214"/>
    <mergeCell ref="F214:G214"/>
    <mergeCell ref="H214:I214"/>
    <mergeCell ref="J214:K214"/>
    <mergeCell ref="L214:M214"/>
    <mergeCell ref="N214:O214"/>
    <mergeCell ref="A185:S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A171:S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A157:S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A143:S143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B115:S115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B102:C102"/>
    <mergeCell ref="D102:E102"/>
    <mergeCell ref="F102:G102"/>
    <mergeCell ref="H102:I102"/>
    <mergeCell ref="R102:S102"/>
    <mergeCell ref="J102:K102"/>
    <mergeCell ref="L102:M102"/>
    <mergeCell ref="N102:O102"/>
    <mergeCell ref="P102:Q102"/>
    <mergeCell ref="H88:I88"/>
    <mergeCell ref="L88:M88"/>
    <mergeCell ref="B88:C88"/>
    <mergeCell ref="B101:S101"/>
    <mergeCell ref="J88:K88"/>
    <mergeCell ref="N88:O88"/>
    <mergeCell ref="P88:Q88"/>
    <mergeCell ref="R88:S88"/>
    <mergeCell ref="D88:E88"/>
    <mergeCell ref="F88:G88"/>
    <mergeCell ref="B1:U1"/>
    <mergeCell ref="B73:O73"/>
    <mergeCell ref="B74:C74"/>
    <mergeCell ref="D74:E74"/>
    <mergeCell ref="F74:G74"/>
    <mergeCell ref="H74:I74"/>
    <mergeCell ref="J74:K74"/>
    <mergeCell ref="L74:M74"/>
    <mergeCell ref="N74:O74"/>
    <mergeCell ref="P17:Q17"/>
    <mergeCell ref="P2:Q2"/>
    <mergeCell ref="R2:S2"/>
    <mergeCell ref="N2:O2"/>
    <mergeCell ref="R17:S17"/>
    <mergeCell ref="B36:C36"/>
    <mergeCell ref="D36:E36"/>
    <mergeCell ref="F36:G36"/>
    <mergeCell ref="H36:I36"/>
    <mergeCell ref="J36:K36"/>
    <mergeCell ref="B35:K35"/>
    <mergeCell ref="B2:C2"/>
    <mergeCell ref="D2:E2"/>
    <mergeCell ref="F2:G2"/>
    <mergeCell ref="H2:I2"/>
    <mergeCell ref="J2:K2"/>
    <mergeCell ref="L2:M2"/>
    <mergeCell ref="T17:U17"/>
    <mergeCell ref="T2:U2"/>
    <mergeCell ref="B17:C17"/>
    <mergeCell ref="D17:E17"/>
    <mergeCell ref="F17:G17"/>
    <mergeCell ref="H17:I17"/>
    <mergeCell ref="J17:K17"/>
    <mergeCell ref="L17:M17"/>
    <mergeCell ref="N17:O17"/>
    <mergeCell ref="B16:U16"/>
    <mergeCell ref="B87:S87"/>
    <mergeCell ref="J55:K55"/>
    <mergeCell ref="L55:M55"/>
    <mergeCell ref="N55:O55"/>
    <mergeCell ref="B54:O54"/>
    <mergeCell ref="B55:C55"/>
    <mergeCell ref="D55:E55"/>
    <mergeCell ref="F55:G55"/>
    <mergeCell ref="H55:I55"/>
    <mergeCell ref="B129:S129"/>
    <mergeCell ref="B130:C130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A199:S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A243:O243"/>
    <mergeCell ref="B244:C244"/>
    <mergeCell ref="D244:E244"/>
    <mergeCell ref="F244:G244"/>
    <mergeCell ref="H244:I244"/>
    <mergeCell ref="J244:K244"/>
    <mergeCell ref="L244:M244"/>
    <mergeCell ref="N244:O244"/>
    <mergeCell ref="A271:O271"/>
    <mergeCell ref="B272:C272"/>
    <mergeCell ref="D272:E272"/>
    <mergeCell ref="F272:G272"/>
    <mergeCell ref="H272:I272"/>
    <mergeCell ref="J272:K272"/>
    <mergeCell ref="L272:M272"/>
    <mergeCell ref="N272:O272"/>
    <mergeCell ref="A285:O285"/>
    <mergeCell ref="B286:C286"/>
    <mergeCell ref="D286:E286"/>
    <mergeCell ref="F286:G286"/>
    <mergeCell ref="H286:I286"/>
    <mergeCell ref="J286:K286"/>
    <mergeCell ref="L286:M286"/>
    <mergeCell ref="N286:O286"/>
    <mergeCell ref="A299:O299"/>
    <mergeCell ref="B300:C300"/>
    <mergeCell ref="D300:E300"/>
    <mergeCell ref="F300:G300"/>
    <mergeCell ref="H300:I300"/>
    <mergeCell ref="J300:K300"/>
    <mergeCell ref="L300:M300"/>
    <mergeCell ref="N300:O30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310">
      <selection activeCell="N315" sqref="N315:O324"/>
    </sheetView>
  </sheetViews>
  <sheetFormatPr defaultColWidth="9.00390625" defaultRowHeight="12.75"/>
  <cols>
    <col min="1" max="1" width="19.00390625" style="0" bestFit="1" customWidth="1"/>
    <col min="2" max="25" width="5.25390625" style="0" customWidth="1"/>
  </cols>
  <sheetData>
    <row r="1" spans="1:21" ht="12.75">
      <c r="A1" s="1" t="s">
        <v>0</v>
      </c>
      <c r="B1" s="118" t="s">
        <v>17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1" ht="19.5" customHeight="1">
      <c r="A2" s="3"/>
      <c r="B2" s="105" t="s">
        <v>7</v>
      </c>
      <c r="C2" s="106"/>
      <c r="D2" s="105" t="s">
        <v>8</v>
      </c>
      <c r="E2" s="106"/>
      <c r="F2" s="105" t="s">
        <v>9</v>
      </c>
      <c r="G2" s="106"/>
      <c r="H2" s="105" t="s">
        <v>10</v>
      </c>
      <c r="I2" s="106"/>
      <c r="J2" s="107" t="s">
        <v>11</v>
      </c>
      <c r="K2" s="115"/>
      <c r="L2" s="109" t="s">
        <v>7</v>
      </c>
      <c r="M2" s="106"/>
      <c r="N2" s="105" t="s">
        <v>8</v>
      </c>
      <c r="O2" s="106"/>
      <c r="P2" s="105" t="s">
        <v>9</v>
      </c>
      <c r="Q2" s="106"/>
      <c r="R2" s="105" t="s">
        <v>10</v>
      </c>
      <c r="S2" s="106"/>
      <c r="T2" s="107" t="s">
        <v>11</v>
      </c>
      <c r="U2" s="108"/>
    </row>
    <row r="3" spans="1:21" ht="33.75" customHeight="1">
      <c r="A3" s="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7" t="s">
        <v>19</v>
      </c>
      <c r="K3" s="8" t="s">
        <v>20</v>
      </c>
      <c r="L3" s="5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7" t="s">
        <v>21</v>
      </c>
      <c r="U3" s="7" t="s">
        <v>22</v>
      </c>
    </row>
    <row r="4" spans="1:21" ht="11.25" customHeight="1">
      <c r="A4" s="1" t="s">
        <v>1</v>
      </c>
      <c r="B4" s="1">
        <v>0</v>
      </c>
      <c r="C4" s="1">
        <v>0</v>
      </c>
      <c r="D4" s="1">
        <v>322</v>
      </c>
      <c r="E4" s="1">
        <v>439</v>
      </c>
      <c r="F4" s="1">
        <v>0</v>
      </c>
      <c r="G4" s="1">
        <v>0</v>
      </c>
      <c r="H4" s="1">
        <v>36</v>
      </c>
      <c r="I4" s="1">
        <v>41</v>
      </c>
      <c r="J4" s="9">
        <v>358</v>
      </c>
      <c r="K4" s="10">
        <f>SUM(C4+E4+G4+I4)</f>
        <v>480</v>
      </c>
      <c r="L4" s="6">
        <v>0</v>
      </c>
      <c r="M4" s="1">
        <v>0</v>
      </c>
      <c r="N4" s="1">
        <v>370</v>
      </c>
      <c r="O4" s="1">
        <v>434</v>
      </c>
      <c r="P4" s="1">
        <v>0</v>
      </c>
      <c r="Q4" s="1">
        <v>0</v>
      </c>
      <c r="R4" s="1">
        <v>35</v>
      </c>
      <c r="S4" s="1">
        <v>48</v>
      </c>
      <c r="T4" s="9">
        <f aca="true" t="shared" si="0" ref="T4:T12">SUM(L4+N4+P4+R4)</f>
        <v>405</v>
      </c>
      <c r="U4" s="9">
        <f aca="true" t="shared" si="1" ref="U4:U12">SUM(M4+O4+Q4+S4)</f>
        <v>482</v>
      </c>
    </row>
    <row r="5" spans="1:21" ht="11.25" customHeight="1">
      <c r="A5" s="1" t="s">
        <v>2</v>
      </c>
      <c r="B5" s="1">
        <v>0</v>
      </c>
      <c r="C5" s="1">
        <v>0</v>
      </c>
      <c r="D5" s="1">
        <v>271</v>
      </c>
      <c r="E5" s="1">
        <v>391</v>
      </c>
      <c r="F5" s="1">
        <v>0</v>
      </c>
      <c r="G5" s="1">
        <v>0</v>
      </c>
      <c r="H5" s="1">
        <v>12</v>
      </c>
      <c r="I5" s="1">
        <v>14</v>
      </c>
      <c r="J5" s="9">
        <v>283</v>
      </c>
      <c r="K5" s="10">
        <f aca="true" t="shared" si="2" ref="K5:K12">SUM(C5+E5+G5+I5)</f>
        <v>405</v>
      </c>
      <c r="L5" s="6">
        <v>0</v>
      </c>
      <c r="M5" s="1">
        <v>0</v>
      </c>
      <c r="N5" s="1">
        <v>312</v>
      </c>
      <c r="O5" s="1">
        <v>404</v>
      </c>
      <c r="P5" s="1">
        <v>0</v>
      </c>
      <c r="Q5" s="1">
        <v>0</v>
      </c>
      <c r="R5" s="1">
        <v>15</v>
      </c>
      <c r="S5" s="1">
        <v>13</v>
      </c>
      <c r="T5" s="9">
        <f t="shared" si="0"/>
        <v>327</v>
      </c>
      <c r="U5" s="9">
        <f t="shared" si="1"/>
        <v>417</v>
      </c>
    </row>
    <row r="6" spans="1:21" ht="11.25" customHeight="1">
      <c r="A6" s="1" t="s">
        <v>3</v>
      </c>
      <c r="B6" s="1">
        <v>0</v>
      </c>
      <c r="C6" s="1">
        <v>0</v>
      </c>
      <c r="D6" s="1">
        <v>274</v>
      </c>
      <c r="E6" s="1">
        <v>391</v>
      </c>
      <c r="F6" s="1">
        <v>0</v>
      </c>
      <c r="G6" s="1">
        <v>0</v>
      </c>
      <c r="H6" s="1">
        <v>26</v>
      </c>
      <c r="I6" s="1">
        <v>24</v>
      </c>
      <c r="J6" s="9">
        <v>300</v>
      </c>
      <c r="K6" s="10">
        <f t="shared" si="2"/>
        <v>415</v>
      </c>
      <c r="L6" s="6">
        <v>0</v>
      </c>
      <c r="M6" s="1">
        <v>0</v>
      </c>
      <c r="N6" s="1">
        <v>323</v>
      </c>
      <c r="O6" s="1">
        <v>415</v>
      </c>
      <c r="P6" s="1">
        <v>0</v>
      </c>
      <c r="Q6" s="1">
        <v>0</v>
      </c>
      <c r="R6" s="1">
        <v>25</v>
      </c>
      <c r="S6" s="1">
        <v>26</v>
      </c>
      <c r="T6" s="9">
        <f t="shared" si="0"/>
        <v>348</v>
      </c>
      <c r="U6" s="9">
        <f t="shared" si="1"/>
        <v>441</v>
      </c>
    </row>
    <row r="7" spans="1:21" ht="11.25" customHeight="1">
      <c r="A7" s="1" t="s">
        <v>2</v>
      </c>
      <c r="B7" s="1">
        <v>0</v>
      </c>
      <c r="C7" s="1">
        <v>0</v>
      </c>
      <c r="D7" s="1">
        <v>271</v>
      </c>
      <c r="E7" s="1">
        <v>391</v>
      </c>
      <c r="F7" s="1">
        <v>0</v>
      </c>
      <c r="G7" s="1">
        <v>0</v>
      </c>
      <c r="H7" s="1">
        <v>12</v>
      </c>
      <c r="I7" s="1">
        <v>14</v>
      </c>
      <c r="J7" s="9">
        <v>283</v>
      </c>
      <c r="K7" s="10">
        <f t="shared" si="2"/>
        <v>405</v>
      </c>
      <c r="L7" s="6">
        <v>0</v>
      </c>
      <c r="M7" s="1">
        <v>0</v>
      </c>
      <c r="N7" s="1">
        <v>312</v>
      </c>
      <c r="O7" s="1">
        <v>404</v>
      </c>
      <c r="P7" s="1">
        <v>0</v>
      </c>
      <c r="Q7" s="1">
        <v>0</v>
      </c>
      <c r="R7" s="1">
        <v>15</v>
      </c>
      <c r="S7" s="1">
        <v>13</v>
      </c>
      <c r="T7" s="9">
        <f t="shared" si="0"/>
        <v>327</v>
      </c>
      <c r="U7" s="9">
        <f t="shared" si="1"/>
        <v>417</v>
      </c>
    </row>
    <row r="8" spans="1:21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v>0</v>
      </c>
      <c r="K8" s="10">
        <f t="shared" si="2"/>
        <v>0</v>
      </c>
      <c r="L8" s="6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f t="shared" si="0"/>
        <v>0</v>
      </c>
      <c r="U8" s="9">
        <f t="shared" si="1"/>
        <v>0</v>
      </c>
    </row>
    <row r="9" spans="1:21" ht="11.25" customHeight="1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9">
        <v>0</v>
      </c>
      <c r="K9" s="10">
        <f t="shared" si="2"/>
        <v>0</v>
      </c>
      <c r="L9" s="6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 t="shared" si="0"/>
        <v>0</v>
      </c>
      <c r="U9" s="9">
        <f t="shared" si="1"/>
        <v>0</v>
      </c>
    </row>
    <row r="10" spans="1:21" ht="11.25" customHeight="1">
      <c r="A10" s="1" t="s">
        <v>5</v>
      </c>
      <c r="B10" s="1">
        <v>0</v>
      </c>
      <c r="C10" s="1">
        <v>0</v>
      </c>
      <c r="D10" s="1">
        <v>48</v>
      </c>
      <c r="E10" s="1">
        <v>48</v>
      </c>
      <c r="F10" s="1">
        <v>0</v>
      </c>
      <c r="G10" s="1">
        <v>0</v>
      </c>
      <c r="H10" s="1">
        <v>10</v>
      </c>
      <c r="I10" s="1">
        <v>17</v>
      </c>
      <c r="J10" s="9">
        <v>58</v>
      </c>
      <c r="K10" s="10">
        <f t="shared" si="2"/>
        <v>65</v>
      </c>
      <c r="L10" s="6">
        <v>0</v>
      </c>
      <c r="M10" s="1">
        <v>0</v>
      </c>
      <c r="N10" s="1">
        <v>47</v>
      </c>
      <c r="O10" s="1">
        <v>19</v>
      </c>
      <c r="P10" s="1">
        <v>0</v>
      </c>
      <c r="Q10" s="1">
        <v>0</v>
      </c>
      <c r="R10" s="1">
        <v>10</v>
      </c>
      <c r="S10" s="1">
        <v>22</v>
      </c>
      <c r="T10" s="9">
        <f t="shared" si="0"/>
        <v>57</v>
      </c>
      <c r="U10" s="9">
        <f t="shared" si="1"/>
        <v>41</v>
      </c>
    </row>
    <row r="11" spans="1:21" ht="11.25" customHeight="1">
      <c r="A11" s="1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9">
        <v>0</v>
      </c>
      <c r="K11" s="10">
        <f t="shared" si="2"/>
        <v>0</v>
      </c>
      <c r="L11" s="6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9">
        <f t="shared" si="0"/>
        <v>0</v>
      </c>
      <c r="U11" s="9">
        <f t="shared" si="1"/>
        <v>0</v>
      </c>
    </row>
    <row r="12" spans="1:21" ht="11.25" customHeight="1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v>0</v>
      </c>
      <c r="K12" s="10">
        <f t="shared" si="2"/>
        <v>0</v>
      </c>
      <c r="L12" s="6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9">
        <f t="shared" si="0"/>
        <v>0</v>
      </c>
      <c r="U12" s="9">
        <f t="shared" si="1"/>
        <v>0</v>
      </c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1" ht="12.75">
      <c r="A16" s="1" t="s">
        <v>0</v>
      </c>
      <c r="B16" s="118" t="s">
        <v>17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ht="19.5" customHeight="1">
      <c r="A17" s="3"/>
      <c r="B17" s="105" t="s">
        <v>7</v>
      </c>
      <c r="C17" s="106"/>
      <c r="D17" s="105" t="s">
        <v>8</v>
      </c>
      <c r="E17" s="106"/>
      <c r="F17" s="105" t="s">
        <v>9</v>
      </c>
      <c r="G17" s="106"/>
      <c r="H17" s="105" t="s">
        <v>10</v>
      </c>
      <c r="I17" s="106"/>
      <c r="J17" s="107" t="s">
        <v>11</v>
      </c>
      <c r="K17" s="115"/>
      <c r="L17" s="109" t="s">
        <v>7</v>
      </c>
      <c r="M17" s="106"/>
      <c r="N17" s="105" t="s">
        <v>8</v>
      </c>
      <c r="O17" s="106"/>
      <c r="P17" s="105" t="s">
        <v>9</v>
      </c>
      <c r="Q17" s="106"/>
      <c r="R17" s="105" t="s">
        <v>10</v>
      </c>
      <c r="S17" s="106"/>
      <c r="T17" s="107" t="s">
        <v>11</v>
      </c>
      <c r="U17" s="108"/>
    </row>
    <row r="18" spans="1:21" ht="33.75" customHeight="1">
      <c r="A18" s="1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23</v>
      </c>
      <c r="G18" s="2" t="s">
        <v>24</v>
      </c>
      <c r="H18" s="2" t="s">
        <v>23</v>
      </c>
      <c r="I18" s="2" t="s">
        <v>24</v>
      </c>
      <c r="J18" s="7" t="s">
        <v>23</v>
      </c>
      <c r="K18" s="8" t="s">
        <v>24</v>
      </c>
      <c r="L18" s="5" t="s">
        <v>25</v>
      </c>
      <c r="M18" s="2" t="s">
        <v>26</v>
      </c>
      <c r="N18" s="2" t="s">
        <v>25</v>
      </c>
      <c r="O18" s="2" t="s">
        <v>26</v>
      </c>
      <c r="P18" s="2" t="s">
        <v>25</v>
      </c>
      <c r="Q18" s="2" t="s">
        <v>26</v>
      </c>
      <c r="R18" s="2" t="s">
        <v>25</v>
      </c>
      <c r="S18" s="2" t="s">
        <v>26</v>
      </c>
      <c r="T18" s="7" t="s">
        <v>25</v>
      </c>
      <c r="U18" s="7" t="s">
        <v>26</v>
      </c>
    </row>
    <row r="19" spans="1:21" ht="11.25" customHeight="1">
      <c r="A19" s="1" t="s">
        <v>1</v>
      </c>
      <c r="B19" s="1">
        <v>0</v>
      </c>
      <c r="C19" s="1">
        <v>0</v>
      </c>
      <c r="D19" s="1">
        <v>346</v>
      </c>
      <c r="E19" s="1">
        <v>433</v>
      </c>
      <c r="F19" s="1">
        <v>0</v>
      </c>
      <c r="G19" s="1">
        <v>0</v>
      </c>
      <c r="H19" s="1">
        <v>45</v>
      </c>
      <c r="I19" s="1">
        <v>45</v>
      </c>
      <c r="J19" s="9">
        <f>SUM(B19+D19+F19+H19)</f>
        <v>391</v>
      </c>
      <c r="K19" s="10">
        <f>SUM(C19+E19+G19+I19)</f>
        <v>478</v>
      </c>
      <c r="L19" s="6">
        <v>0</v>
      </c>
      <c r="M19" s="1">
        <v>0</v>
      </c>
      <c r="N19" s="1">
        <v>373</v>
      </c>
      <c r="O19" s="1">
        <v>432</v>
      </c>
      <c r="P19" s="1">
        <v>0</v>
      </c>
      <c r="Q19" s="1">
        <v>0</v>
      </c>
      <c r="R19" s="1">
        <v>43</v>
      </c>
      <c r="S19" s="1">
        <v>39</v>
      </c>
      <c r="T19" s="9">
        <f aca="true" t="shared" si="3" ref="T19:T27">SUM(L19+N19+P19+R19)</f>
        <v>416</v>
      </c>
      <c r="U19" s="9">
        <f aca="true" t="shared" si="4" ref="U19:U27">SUM(M19+O19+Q19+S19)</f>
        <v>471</v>
      </c>
    </row>
    <row r="20" spans="1:21" ht="11.25" customHeight="1">
      <c r="A20" s="1" t="s">
        <v>2</v>
      </c>
      <c r="B20" s="1">
        <v>0</v>
      </c>
      <c r="C20" s="1">
        <v>0</v>
      </c>
      <c r="D20" s="1">
        <v>321</v>
      </c>
      <c r="E20" s="1">
        <v>388</v>
      </c>
      <c r="F20" s="1">
        <v>0</v>
      </c>
      <c r="G20" s="1">
        <v>0</v>
      </c>
      <c r="H20" s="1">
        <v>13</v>
      </c>
      <c r="I20" s="1">
        <v>15</v>
      </c>
      <c r="J20" s="9">
        <f aca="true" t="shared" si="5" ref="J20:J27">SUM(B20+D20+F20+H20)</f>
        <v>334</v>
      </c>
      <c r="K20" s="10">
        <f aca="true" t="shared" si="6" ref="K20:K27">SUM(C20+E20+G20+I20)</f>
        <v>403</v>
      </c>
      <c r="L20" s="6">
        <v>0</v>
      </c>
      <c r="M20" s="1">
        <v>0</v>
      </c>
      <c r="N20" s="1">
        <v>329</v>
      </c>
      <c r="O20" s="1">
        <v>393</v>
      </c>
      <c r="P20" s="1">
        <v>0</v>
      </c>
      <c r="Q20" s="1">
        <v>0</v>
      </c>
      <c r="R20" s="1">
        <v>14</v>
      </c>
      <c r="S20" s="1">
        <v>15</v>
      </c>
      <c r="T20" s="9">
        <f t="shared" si="3"/>
        <v>343</v>
      </c>
      <c r="U20" s="9">
        <f t="shared" si="4"/>
        <v>408</v>
      </c>
    </row>
    <row r="21" spans="1:21" ht="11.25" customHeight="1">
      <c r="A21" s="1" t="s">
        <v>3</v>
      </c>
      <c r="B21" s="1">
        <v>0</v>
      </c>
      <c r="C21" s="1">
        <v>0</v>
      </c>
      <c r="D21" s="1">
        <v>330</v>
      </c>
      <c r="E21" s="1">
        <v>410</v>
      </c>
      <c r="F21" s="1">
        <v>0</v>
      </c>
      <c r="G21" s="1">
        <v>0</v>
      </c>
      <c r="H21" s="1">
        <v>24</v>
      </c>
      <c r="I21" s="1">
        <v>23</v>
      </c>
      <c r="J21" s="9">
        <f t="shared" si="5"/>
        <v>354</v>
      </c>
      <c r="K21" s="10">
        <f t="shared" si="6"/>
        <v>433</v>
      </c>
      <c r="L21" s="6">
        <v>0</v>
      </c>
      <c r="M21" s="1">
        <v>0</v>
      </c>
      <c r="N21" s="1">
        <v>345</v>
      </c>
      <c r="O21" s="1">
        <v>408</v>
      </c>
      <c r="P21" s="1">
        <v>0</v>
      </c>
      <c r="Q21" s="1">
        <v>0</v>
      </c>
      <c r="R21" s="1">
        <v>25</v>
      </c>
      <c r="S21" s="1">
        <v>25</v>
      </c>
      <c r="T21" s="9">
        <f t="shared" si="3"/>
        <v>370</v>
      </c>
      <c r="U21" s="9">
        <f t="shared" si="4"/>
        <v>433</v>
      </c>
    </row>
    <row r="22" spans="1:21" ht="11.25" customHeight="1">
      <c r="A22" s="1" t="s">
        <v>2</v>
      </c>
      <c r="B22" s="1">
        <v>0</v>
      </c>
      <c r="C22" s="1">
        <v>0</v>
      </c>
      <c r="D22" s="1">
        <v>321</v>
      </c>
      <c r="E22" s="1">
        <v>388</v>
      </c>
      <c r="F22" s="1">
        <v>0</v>
      </c>
      <c r="G22" s="1">
        <v>0</v>
      </c>
      <c r="H22" s="1">
        <v>13</v>
      </c>
      <c r="I22" s="1">
        <v>15</v>
      </c>
      <c r="J22" s="9">
        <f t="shared" si="5"/>
        <v>334</v>
      </c>
      <c r="K22" s="10">
        <f t="shared" si="6"/>
        <v>403</v>
      </c>
      <c r="L22" s="6">
        <v>0</v>
      </c>
      <c r="M22" s="1">
        <v>0</v>
      </c>
      <c r="N22" s="1">
        <v>329</v>
      </c>
      <c r="O22" s="1">
        <v>393</v>
      </c>
      <c r="P22" s="1">
        <v>0</v>
      </c>
      <c r="Q22" s="1">
        <v>0</v>
      </c>
      <c r="R22" s="1">
        <v>14</v>
      </c>
      <c r="S22" s="1">
        <v>15</v>
      </c>
      <c r="T22" s="9">
        <f t="shared" si="3"/>
        <v>343</v>
      </c>
      <c r="U22" s="9">
        <f t="shared" si="4"/>
        <v>408</v>
      </c>
    </row>
    <row r="23" spans="1:21" ht="11.25" customHeight="1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f t="shared" si="5"/>
        <v>0</v>
      </c>
      <c r="K23" s="10">
        <f t="shared" si="6"/>
        <v>0</v>
      </c>
      <c r="L23" s="6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9">
        <f t="shared" si="3"/>
        <v>0</v>
      </c>
      <c r="U23" s="9">
        <f t="shared" si="4"/>
        <v>0</v>
      </c>
    </row>
    <row r="24" spans="1:21" ht="11.25" customHeight="1">
      <c r="A24" s="1" t="s">
        <v>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9">
        <f t="shared" si="5"/>
        <v>0</v>
      </c>
      <c r="K24" s="10">
        <f t="shared" si="6"/>
        <v>0</v>
      </c>
      <c r="L24" s="6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9">
        <f t="shared" si="3"/>
        <v>0</v>
      </c>
      <c r="U24" s="9">
        <f t="shared" si="4"/>
        <v>0</v>
      </c>
    </row>
    <row r="25" spans="1:21" ht="11.25" customHeight="1">
      <c r="A25" s="1" t="s">
        <v>5</v>
      </c>
      <c r="B25" s="1">
        <v>0</v>
      </c>
      <c r="C25" s="1">
        <v>0</v>
      </c>
      <c r="D25" s="1">
        <v>16</v>
      </c>
      <c r="E25" s="1">
        <v>23</v>
      </c>
      <c r="F25" s="1">
        <v>0</v>
      </c>
      <c r="G25" s="1">
        <v>0</v>
      </c>
      <c r="H25" s="1">
        <v>21</v>
      </c>
      <c r="I25" s="1">
        <v>22</v>
      </c>
      <c r="J25" s="9">
        <f t="shared" si="5"/>
        <v>37</v>
      </c>
      <c r="K25" s="10">
        <f t="shared" si="6"/>
        <v>45</v>
      </c>
      <c r="L25" s="6">
        <v>0</v>
      </c>
      <c r="M25" s="1">
        <v>0</v>
      </c>
      <c r="N25" s="1">
        <v>28</v>
      </c>
      <c r="O25" s="1">
        <v>24</v>
      </c>
      <c r="P25" s="1">
        <v>0</v>
      </c>
      <c r="Q25" s="1">
        <v>0</v>
      </c>
      <c r="R25" s="1">
        <v>18</v>
      </c>
      <c r="S25" s="1">
        <v>14</v>
      </c>
      <c r="T25" s="9">
        <f t="shared" si="3"/>
        <v>46</v>
      </c>
      <c r="U25" s="9">
        <f t="shared" si="4"/>
        <v>38</v>
      </c>
    </row>
    <row r="26" spans="1:21" ht="11.25" customHeight="1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9">
        <f t="shared" si="5"/>
        <v>0</v>
      </c>
      <c r="K26" s="10">
        <f t="shared" si="6"/>
        <v>0</v>
      </c>
      <c r="L26" s="6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9">
        <f t="shared" si="3"/>
        <v>0</v>
      </c>
      <c r="U26" s="9">
        <f t="shared" si="4"/>
        <v>0</v>
      </c>
    </row>
    <row r="27" spans="1:21" ht="11.25" customHeight="1">
      <c r="A27" s="1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9">
        <f t="shared" si="5"/>
        <v>0</v>
      </c>
      <c r="K27" s="10">
        <f t="shared" si="6"/>
        <v>0</v>
      </c>
      <c r="L27" s="6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 t="shared" si="3"/>
        <v>0</v>
      </c>
      <c r="U27" s="9">
        <f t="shared" si="4"/>
        <v>0</v>
      </c>
    </row>
    <row r="35" spans="1:11" ht="12.75">
      <c r="A35" s="1" t="s">
        <v>0</v>
      </c>
      <c r="B35" s="117" t="s">
        <v>17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3"/>
      <c r="B36" s="104" t="s">
        <v>7</v>
      </c>
      <c r="C36" s="104"/>
      <c r="D36" s="104" t="s">
        <v>8</v>
      </c>
      <c r="E36" s="104"/>
      <c r="F36" s="104" t="s">
        <v>9</v>
      </c>
      <c r="G36" s="104"/>
      <c r="H36" s="104" t="s">
        <v>10</v>
      </c>
      <c r="I36" s="104"/>
      <c r="J36" s="116" t="s">
        <v>11</v>
      </c>
      <c r="K36" s="116"/>
    </row>
    <row r="37" spans="1:11" ht="33.75">
      <c r="A37" s="1"/>
      <c r="B37" s="2" t="s">
        <v>39</v>
      </c>
      <c r="C37" s="2" t="s">
        <v>40</v>
      </c>
      <c r="D37" s="2" t="s">
        <v>39</v>
      </c>
      <c r="E37" s="2" t="s">
        <v>40</v>
      </c>
      <c r="F37" s="2" t="s">
        <v>39</v>
      </c>
      <c r="G37" s="2" t="s">
        <v>40</v>
      </c>
      <c r="H37" s="2" t="s">
        <v>39</v>
      </c>
      <c r="I37" s="2" t="s">
        <v>40</v>
      </c>
      <c r="J37" s="7" t="s">
        <v>39</v>
      </c>
      <c r="K37" s="7" t="s">
        <v>40</v>
      </c>
    </row>
    <row r="38" spans="1:11" ht="12.75">
      <c r="A38" s="1" t="s">
        <v>1</v>
      </c>
      <c r="B38" s="1">
        <v>0</v>
      </c>
      <c r="C38" s="1">
        <v>111</v>
      </c>
      <c r="D38" s="1">
        <v>378</v>
      </c>
      <c r="E38" s="1">
        <v>326</v>
      </c>
      <c r="F38" s="1">
        <v>16</v>
      </c>
      <c r="G38" s="1">
        <v>13</v>
      </c>
      <c r="H38" s="1">
        <v>36</v>
      </c>
      <c r="I38" s="1">
        <v>32</v>
      </c>
      <c r="J38" s="9">
        <f>SUM(B38+D38+F38+H38)</f>
        <v>430</v>
      </c>
      <c r="K38" s="9">
        <f>SUM(C38+E38+G38+I38)</f>
        <v>482</v>
      </c>
    </row>
    <row r="39" spans="1:11" ht="12.75">
      <c r="A39" s="1" t="s">
        <v>2</v>
      </c>
      <c r="B39" s="1">
        <v>0</v>
      </c>
      <c r="C39" s="1">
        <v>80</v>
      </c>
      <c r="D39" s="1">
        <v>348</v>
      </c>
      <c r="E39" s="1">
        <v>284</v>
      </c>
      <c r="F39" s="1">
        <v>0</v>
      </c>
      <c r="G39" s="1">
        <v>0</v>
      </c>
      <c r="H39" s="1">
        <v>16</v>
      </c>
      <c r="I39" s="1">
        <v>15</v>
      </c>
      <c r="J39" s="9">
        <f aca="true" t="shared" si="7" ref="J39:J46">SUM(B39+D39+F39+H39)</f>
        <v>364</v>
      </c>
      <c r="K39" s="9">
        <f aca="true" t="shared" si="8" ref="K39:K46">SUM(C39+E39+G39+I39)</f>
        <v>379</v>
      </c>
    </row>
    <row r="40" spans="1:11" ht="12.75">
      <c r="A40" s="1" t="s">
        <v>3</v>
      </c>
      <c r="B40" s="1">
        <v>0</v>
      </c>
      <c r="C40" s="1">
        <v>83</v>
      </c>
      <c r="D40" s="1">
        <v>357</v>
      </c>
      <c r="E40" s="1">
        <v>295</v>
      </c>
      <c r="F40" s="1">
        <v>0</v>
      </c>
      <c r="G40" s="1">
        <v>0</v>
      </c>
      <c r="H40" s="1">
        <v>25</v>
      </c>
      <c r="I40" s="1">
        <v>20</v>
      </c>
      <c r="J40" s="9">
        <f t="shared" si="7"/>
        <v>382</v>
      </c>
      <c r="K40" s="9">
        <f t="shared" si="8"/>
        <v>398</v>
      </c>
    </row>
    <row r="41" spans="1:11" ht="12.75">
      <c r="A41" s="1" t="s">
        <v>2</v>
      </c>
      <c r="B41" s="1">
        <v>0</v>
      </c>
      <c r="C41" s="1">
        <v>80</v>
      </c>
      <c r="D41" s="1">
        <v>348</v>
      </c>
      <c r="E41" s="1">
        <v>284</v>
      </c>
      <c r="F41" s="1">
        <v>0</v>
      </c>
      <c r="G41" s="1">
        <v>0</v>
      </c>
      <c r="H41" s="1">
        <v>16</v>
      </c>
      <c r="I41" s="1">
        <v>15</v>
      </c>
      <c r="J41" s="9">
        <f t="shared" si="7"/>
        <v>364</v>
      </c>
      <c r="K41" s="9">
        <f t="shared" si="8"/>
        <v>379</v>
      </c>
    </row>
    <row r="42" spans="1:11" ht="12.75">
      <c r="A42" s="1" t="s">
        <v>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9">
        <f t="shared" si="7"/>
        <v>0</v>
      </c>
      <c r="K42" s="9">
        <f t="shared" si="8"/>
        <v>0</v>
      </c>
    </row>
    <row r="43" spans="1:11" ht="12.75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f t="shared" si="7"/>
        <v>0</v>
      </c>
      <c r="K43" s="9">
        <f t="shared" si="8"/>
        <v>0</v>
      </c>
    </row>
    <row r="44" spans="1:11" ht="12.75">
      <c r="A44" s="1" t="s">
        <v>5</v>
      </c>
      <c r="B44" s="1">
        <v>0</v>
      </c>
      <c r="C44" s="1">
        <v>28</v>
      </c>
      <c r="D44" s="1">
        <v>21</v>
      </c>
      <c r="E44" s="1">
        <v>31</v>
      </c>
      <c r="F44" s="1">
        <v>16</v>
      </c>
      <c r="G44" s="1">
        <v>13</v>
      </c>
      <c r="H44" s="1">
        <v>11</v>
      </c>
      <c r="I44" s="1">
        <v>12</v>
      </c>
      <c r="J44" s="9">
        <f t="shared" si="7"/>
        <v>48</v>
      </c>
      <c r="K44" s="9">
        <f t="shared" si="8"/>
        <v>84</v>
      </c>
    </row>
    <row r="45" spans="1:11" ht="12.75">
      <c r="A45" s="1" t="s">
        <v>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9">
        <f t="shared" si="7"/>
        <v>0</v>
      </c>
      <c r="K45" s="9">
        <f t="shared" si="8"/>
        <v>0</v>
      </c>
    </row>
    <row r="46" spans="1:11" ht="12.75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9">
        <f t="shared" si="7"/>
        <v>0</v>
      </c>
      <c r="K46" s="9">
        <f t="shared" si="8"/>
        <v>0</v>
      </c>
    </row>
    <row r="54" spans="1:15" ht="12.75">
      <c r="A54" s="1" t="s">
        <v>0</v>
      </c>
      <c r="B54" s="117" t="s">
        <v>17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1:15" ht="19.5" customHeight="1">
      <c r="A55" s="3"/>
      <c r="B55" s="104" t="s">
        <v>7</v>
      </c>
      <c r="C55" s="104"/>
      <c r="D55" s="104" t="s">
        <v>8</v>
      </c>
      <c r="E55" s="104"/>
      <c r="F55" s="104" t="s">
        <v>46</v>
      </c>
      <c r="G55" s="104"/>
      <c r="H55" s="104" t="s">
        <v>47</v>
      </c>
      <c r="I55" s="104"/>
      <c r="J55" s="104" t="s">
        <v>9</v>
      </c>
      <c r="K55" s="104"/>
      <c r="L55" s="104" t="s">
        <v>10</v>
      </c>
      <c r="M55" s="104"/>
      <c r="N55" s="116" t="s">
        <v>11</v>
      </c>
      <c r="O55" s="116"/>
    </row>
    <row r="56" spans="1:15" ht="33.75">
      <c r="A56" s="1"/>
      <c r="B56" s="2" t="s">
        <v>42</v>
      </c>
      <c r="C56" s="2" t="s">
        <v>43</v>
      </c>
      <c r="D56" s="2" t="s">
        <v>42</v>
      </c>
      <c r="E56" s="2" t="s">
        <v>43</v>
      </c>
      <c r="F56" s="2" t="s">
        <v>42</v>
      </c>
      <c r="G56" s="2" t="s">
        <v>43</v>
      </c>
      <c r="H56" s="2" t="s">
        <v>42</v>
      </c>
      <c r="I56" s="2" t="s">
        <v>43</v>
      </c>
      <c r="J56" s="2" t="s">
        <v>42</v>
      </c>
      <c r="K56" s="2" t="s">
        <v>43</v>
      </c>
      <c r="L56" s="2" t="s">
        <v>42</v>
      </c>
      <c r="M56" s="2" t="s">
        <v>43</v>
      </c>
      <c r="N56" s="2" t="s">
        <v>42</v>
      </c>
      <c r="O56" s="2" t="s">
        <v>43</v>
      </c>
    </row>
    <row r="57" spans="1:15" ht="12.75">
      <c r="A57" s="1" t="s">
        <v>1</v>
      </c>
      <c r="B57" s="1">
        <v>90</v>
      </c>
      <c r="C57" s="1">
        <v>0</v>
      </c>
      <c r="D57" s="1">
        <v>306</v>
      </c>
      <c r="E57" s="1">
        <v>235</v>
      </c>
      <c r="F57" s="1">
        <v>0</v>
      </c>
      <c r="G57" s="1">
        <v>194</v>
      </c>
      <c r="H57" s="1">
        <v>0</v>
      </c>
      <c r="I57" s="1">
        <v>0</v>
      </c>
      <c r="J57" s="1">
        <v>13</v>
      </c>
      <c r="K57" s="1">
        <v>13</v>
      </c>
      <c r="L57" s="1">
        <v>30</v>
      </c>
      <c r="M57" s="1">
        <v>24</v>
      </c>
      <c r="N57" s="9">
        <f>SUM(B57+D57+J57+L57)</f>
        <v>439</v>
      </c>
      <c r="O57" s="9">
        <f>SUM(C57+E57+G57+K57+M57)</f>
        <v>466</v>
      </c>
    </row>
    <row r="58" spans="1:15" ht="12.75">
      <c r="A58" s="1" t="s">
        <v>2</v>
      </c>
      <c r="B58" s="1">
        <v>68</v>
      </c>
      <c r="C58" s="1">
        <v>0</v>
      </c>
      <c r="D58" s="1">
        <v>268</v>
      </c>
      <c r="E58" s="1">
        <v>212</v>
      </c>
      <c r="F58" s="1">
        <v>0</v>
      </c>
      <c r="G58" s="1">
        <v>151</v>
      </c>
      <c r="H58" s="1">
        <v>0</v>
      </c>
      <c r="I58" s="1">
        <v>0</v>
      </c>
      <c r="J58" s="1">
        <v>0</v>
      </c>
      <c r="K58" s="1">
        <v>0</v>
      </c>
      <c r="L58" s="1">
        <v>15</v>
      </c>
      <c r="M58" s="1">
        <v>15</v>
      </c>
      <c r="N58" s="9">
        <f aca="true" t="shared" si="9" ref="N58:N65">SUM(B58+D58+J58+L58)</f>
        <v>351</v>
      </c>
      <c r="O58" s="9">
        <f aca="true" t="shared" si="10" ref="O58:O65">SUM(C58+E58+G58+K58+M58)</f>
        <v>378</v>
      </c>
    </row>
    <row r="59" spans="1:15" ht="12.75">
      <c r="A59" s="1" t="s">
        <v>3</v>
      </c>
      <c r="B59" s="1">
        <v>69</v>
      </c>
      <c r="C59" s="1">
        <v>0</v>
      </c>
      <c r="D59" s="1">
        <v>276</v>
      </c>
      <c r="E59" s="1">
        <v>220</v>
      </c>
      <c r="F59" s="1">
        <v>0</v>
      </c>
      <c r="G59" s="1">
        <v>154</v>
      </c>
      <c r="H59" s="1">
        <v>0</v>
      </c>
      <c r="I59" s="1">
        <v>0</v>
      </c>
      <c r="J59" s="1">
        <v>0</v>
      </c>
      <c r="K59" s="1">
        <v>0</v>
      </c>
      <c r="L59" s="1">
        <v>20</v>
      </c>
      <c r="M59" s="1">
        <v>17</v>
      </c>
      <c r="N59" s="9">
        <f t="shared" si="9"/>
        <v>365</v>
      </c>
      <c r="O59" s="9">
        <f t="shared" si="10"/>
        <v>391</v>
      </c>
    </row>
    <row r="60" spans="1:15" ht="12.75">
      <c r="A60" s="1" t="s">
        <v>2</v>
      </c>
      <c r="B60" s="1">
        <v>68</v>
      </c>
      <c r="C60" s="1">
        <v>0</v>
      </c>
      <c r="D60" s="1">
        <v>268</v>
      </c>
      <c r="E60" s="1">
        <v>212</v>
      </c>
      <c r="F60" s="1">
        <v>0</v>
      </c>
      <c r="G60" s="1">
        <v>151</v>
      </c>
      <c r="H60" s="1">
        <v>0</v>
      </c>
      <c r="I60" s="1">
        <v>0</v>
      </c>
      <c r="J60" s="1">
        <v>0</v>
      </c>
      <c r="K60" s="1">
        <v>0</v>
      </c>
      <c r="L60" s="1">
        <v>15</v>
      </c>
      <c r="M60" s="1">
        <v>15</v>
      </c>
      <c r="N60" s="9">
        <f t="shared" si="9"/>
        <v>351</v>
      </c>
      <c r="O60" s="9">
        <f t="shared" si="10"/>
        <v>378</v>
      </c>
    </row>
    <row r="61" spans="1:15" ht="12.75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9"/>
        <v>0</v>
      </c>
      <c r="O61" s="9">
        <f t="shared" si="10"/>
        <v>0</v>
      </c>
    </row>
    <row r="62" spans="1:15" ht="12.75">
      <c r="A62" s="1" t="s">
        <v>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9">
        <f t="shared" si="9"/>
        <v>0</v>
      </c>
      <c r="O62" s="9">
        <f t="shared" si="10"/>
        <v>0</v>
      </c>
    </row>
    <row r="63" spans="1:15" ht="12.75">
      <c r="A63" s="1" t="s">
        <v>5</v>
      </c>
      <c r="B63" s="1">
        <v>21</v>
      </c>
      <c r="C63" s="1">
        <v>0</v>
      </c>
      <c r="D63" s="1">
        <v>30</v>
      </c>
      <c r="E63" s="1">
        <v>15</v>
      </c>
      <c r="F63" s="1">
        <v>0</v>
      </c>
      <c r="G63" s="1">
        <v>40</v>
      </c>
      <c r="H63" s="1">
        <v>0</v>
      </c>
      <c r="I63" s="1">
        <v>0</v>
      </c>
      <c r="J63" s="1">
        <v>13</v>
      </c>
      <c r="K63" s="1">
        <v>13</v>
      </c>
      <c r="L63" s="1">
        <v>10</v>
      </c>
      <c r="M63" s="1">
        <v>7</v>
      </c>
      <c r="N63" s="9">
        <f t="shared" si="9"/>
        <v>74</v>
      </c>
      <c r="O63" s="9">
        <f t="shared" si="10"/>
        <v>75</v>
      </c>
    </row>
    <row r="64" spans="1:15" ht="12.75">
      <c r="A64" s="1" t="s">
        <v>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9">
        <f t="shared" si="9"/>
        <v>0</v>
      </c>
      <c r="O64" s="9">
        <f t="shared" si="10"/>
        <v>0</v>
      </c>
    </row>
    <row r="65" spans="1:15" ht="12.75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9"/>
        <v>0</v>
      </c>
      <c r="O65" s="9">
        <f t="shared" si="10"/>
        <v>0</v>
      </c>
    </row>
    <row r="73" spans="1:17" ht="12.75">
      <c r="A73" s="1" t="s">
        <v>0</v>
      </c>
      <c r="B73" s="118" t="s">
        <v>17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20"/>
    </row>
    <row r="74" spans="1:17" ht="21.75" customHeight="1">
      <c r="A74" s="3"/>
      <c r="B74" s="104" t="s">
        <v>7</v>
      </c>
      <c r="C74" s="104"/>
      <c r="D74" s="104" t="s">
        <v>8</v>
      </c>
      <c r="E74" s="104"/>
      <c r="F74" s="104" t="s">
        <v>46</v>
      </c>
      <c r="G74" s="104"/>
      <c r="H74" s="104" t="s">
        <v>47</v>
      </c>
      <c r="I74" s="104"/>
      <c r="J74" s="104" t="s">
        <v>9</v>
      </c>
      <c r="K74" s="104"/>
      <c r="L74" s="105" t="s">
        <v>50</v>
      </c>
      <c r="M74" s="106"/>
      <c r="N74" s="104" t="s">
        <v>10</v>
      </c>
      <c r="O74" s="104"/>
      <c r="P74" s="116" t="s">
        <v>11</v>
      </c>
      <c r="Q74" s="116"/>
    </row>
    <row r="75" spans="1:17" ht="33.75">
      <c r="A75" s="1"/>
      <c r="B75" s="2" t="s">
        <v>48</v>
      </c>
      <c r="C75" s="2" t="s">
        <v>49</v>
      </c>
      <c r="D75" s="2" t="s">
        <v>48</v>
      </c>
      <c r="E75" s="2" t="s">
        <v>49</v>
      </c>
      <c r="F75" s="2" t="s">
        <v>48</v>
      </c>
      <c r="G75" s="2" t="s">
        <v>49</v>
      </c>
      <c r="H75" s="2" t="s">
        <v>48</v>
      </c>
      <c r="I75" s="2" t="s">
        <v>49</v>
      </c>
      <c r="J75" s="2" t="s">
        <v>48</v>
      </c>
      <c r="K75" s="2" t="s">
        <v>49</v>
      </c>
      <c r="L75" s="2" t="s">
        <v>48</v>
      </c>
      <c r="M75" s="2" t="s">
        <v>49</v>
      </c>
      <c r="N75" s="2" t="s">
        <v>48</v>
      </c>
      <c r="O75" s="2" t="s">
        <v>49</v>
      </c>
      <c r="P75" s="2" t="s">
        <v>48</v>
      </c>
      <c r="Q75" s="2" t="s">
        <v>49</v>
      </c>
    </row>
    <row r="76" spans="1:17" ht="12.75">
      <c r="A76" s="1" t="s">
        <v>1</v>
      </c>
      <c r="B76" s="1">
        <v>0</v>
      </c>
      <c r="C76" s="1">
        <v>0</v>
      </c>
      <c r="D76" s="1">
        <v>221</v>
      </c>
      <c r="E76" s="1">
        <v>134</v>
      </c>
      <c r="F76" s="1">
        <v>166</v>
      </c>
      <c r="G76" s="1">
        <v>305</v>
      </c>
      <c r="H76" s="1">
        <v>0</v>
      </c>
      <c r="I76" s="1">
        <v>0</v>
      </c>
      <c r="J76" s="1">
        <v>11</v>
      </c>
      <c r="K76" s="1">
        <v>5</v>
      </c>
      <c r="L76" s="1">
        <v>0</v>
      </c>
      <c r="M76" s="1">
        <v>7</v>
      </c>
      <c r="N76" s="1">
        <v>23</v>
      </c>
      <c r="O76" s="1">
        <v>19</v>
      </c>
      <c r="P76" s="9">
        <f>SUM(B76+D76+F76+H76+J76+L76+N76)</f>
        <v>421</v>
      </c>
      <c r="Q76" s="9">
        <f>SUM(C76+E76+G76+I76+K76+M76+O76)</f>
        <v>470</v>
      </c>
    </row>
    <row r="77" spans="1:17" ht="12.75">
      <c r="A77" s="1" t="s">
        <v>2</v>
      </c>
      <c r="B77" s="1">
        <v>0</v>
      </c>
      <c r="C77" s="1">
        <v>0</v>
      </c>
      <c r="D77" s="1">
        <v>199</v>
      </c>
      <c r="E77" s="1">
        <v>119</v>
      </c>
      <c r="F77" s="1">
        <v>135</v>
      </c>
      <c r="G77" s="1">
        <v>248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6</v>
      </c>
      <c r="N77" s="1">
        <v>15</v>
      </c>
      <c r="O77" s="1">
        <v>14</v>
      </c>
      <c r="P77" s="9">
        <f aca="true" t="shared" si="11" ref="P77:P84">SUM(B77+D77+F77+H77+J77+L77+N77)</f>
        <v>349</v>
      </c>
      <c r="Q77" s="9">
        <f aca="true" t="shared" si="12" ref="Q77:Q84">SUM(C77+E77+G77+I77+K77+M77+O77)</f>
        <v>387</v>
      </c>
    </row>
    <row r="78" spans="1:17" ht="12.75">
      <c r="A78" s="1" t="s">
        <v>3</v>
      </c>
      <c r="B78" s="1">
        <v>0</v>
      </c>
      <c r="C78" s="1">
        <v>0</v>
      </c>
      <c r="D78" s="1">
        <v>207</v>
      </c>
      <c r="E78" s="1">
        <v>120</v>
      </c>
      <c r="F78" s="1">
        <v>138</v>
      </c>
      <c r="G78" s="1">
        <v>248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7</v>
      </c>
      <c r="N78" s="1">
        <v>18</v>
      </c>
      <c r="O78" s="1">
        <v>14</v>
      </c>
      <c r="P78" s="9">
        <f t="shared" si="11"/>
        <v>363</v>
      </c>
      <c r="Q78" s="9">
        <f t="shared" si="12"/>
        <v>389</v>
      </c>
    </row>
    <row r="79" spans="1:17" ht="12.75">
      <c r="A79" s="1" t="s">
        <v>2</v>
      </c>
      <c r="B79" s="1">
        <v>0</v>
      </c>
      <c r="C79" s="1">
        <v>0</v>
      </c>
      <c r="D79" s="1">
        <v>199</v>
      </c>
      <c r="E79" s="1">
        <v>119</v>
      </c>
      <c r="F79" s="1">
        <v>135</v>
      </c>
      <c r="G79" s="1">
        <v>236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6</v>
      </c>
      <c r="N79" s="1">
        <v>15</v>
      </c>
      <c r="O79" s="1">
        <v>14</v>
      </c>
      <c r="P79" s="9">
        <f t="shared" si="11"/>
        <v>349</v>
      </c>
      <c r="Q79" s="9">
        <f t="shared" si="12"/>
        <v>375</v>
      </c>
    </row>
    <row r="80" spans="1:17" ht="12.75">
      <c r="A80" s="1" t="s">
        <v>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9">
        <f t="shared" si="11"/>
        <v>0</v>
      </c>
      <c r="Q80" s="9">
        <f t="shared" si="12"/>
        <v>0</v>
      </c>
    </row>
    <row r="81" spans="1:17" ht="12.75">
      <c r="A81" s="1" t="s">
        <v>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9">
        <f t="shared" si="11"/>
        <v>0</v>
      </c>
      <c r="Q81" s="9">
        <f t="shared" si="12"/>
        <v>0</v>
      </c>
    </row>
    <row r="82" spans="1:17" ht="12.75">
      <c r="A82" s="1" t="s">
        <v>5</v>
      </c>
      <c r="B82" s="1">
        <v>0</v>
      </c>
      <c r="C82" s="1">
        <v>0</v>
      </c>
      <c r="D82" s="1">
        <v>14</v>
      </c>
      <c r="E82" s="1">
        <v>14</v>
      </c>
      <c r="F82" s="1">
        <v>28</v>
      </c>
      <c r="G82" s="1">
        <v>57</v>
      </c>
      <c r="H82" s="1">
        <v>0</v>
      </c>
      <c r="I82" s="1">
        <v>0</v>
      </c>
      <c r="J82" s="1">
        <v>11</v>
      </c>
      <c r="K82" s="1">
        <v>5</v>
      </c>
      <c r="L82" s="1">
        <v>0</v>
      </c>
      <c r="M82" s="1">
        <v>0</v>
      </c>
      <c r="N82" s="1">
        <v>5</v>
      </c>
      <c r="O82" s="1">
        <v>5</v>
      </c>
      <c r="P82" s="9">
        <f t="shared" si="11"/>
        <v>58</v>
      </c>
      <c r="Q82" s="9">
        <f t="shared" si="12"/>
        <v>81</v>
      </c>
    </row>
    <row r="83" spans="1:17" ht="12.75">
      <c r="A83" s="1" t="s">
        <v>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12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9">
        <f t="shared" si="11"/>
        <v>0</v>
      </c>
      <c r="Q83" s="9">
        <f t="shared" si="12"/>
        <v>12</v>
      </c>
    </row>
    <row r="84" spans="1:17" ht="12.75">
      <c r="A84" s="1" t="s">
        <v>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9">
        <f t="shared" si="11"/>
        <v>0</v>
      </c>
      <c r="Q84" s="9">
        <f t="shared" si="12"/>
        <v>0</v>
      </c>
    </row>
    <row r="87" spans="1:19" ht="12.75">
      <c r="A87" s="1" t="s">
        <v>0</v>
      </c>
      <c r="B87" s="118" t="s">
        <v>17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20"/>
    </row>
    <row r="88" spans="1:19" ht="21" customHeight="1">
      <c r="A88" s="56"/>
      <c r="B88" s="105" t="s">
        <v>41</v>
      </c>
      <c r="C88" s="106"/>
      <c r="D88" s="110" t="s">
        <v>7</v>
      </c>
      <c r="E88" s="106"/>
      <c r="F88" s="105" t="s">
        <v>8</v>
      </c>
      <c r="G88" s="106"/>
      <c r="H88" s="105" t="s">
        <v>46</v>
      </c>
      <c r="I88" s="106"/>
      <c r="J88" s="105" t="s">
        <v>47</v>
      </c>
      <c r="K88" s="106"/>
      <c r="L88" s="105" t="s">
        <v>9</v>
      </c>
      <c r="M88" s="106"/>
      <c r="N88" s="105" t="s">
        <v>50</v>
      </c>
      <c r="O88" s="106"/>
      <c r="P88" s="105" t="s">
        <v>10</v>
      </c>
      <c r="Q88" s="106"/>
      <c r="R88" s="107" t="s">
        <v>11</v>
      </c>
      <c r="S88" s="108"/>
    </row>
    <row r="89" spans="1:19" ht="33.75">
      <c r="A89" s="50"/>
      <c r="B89" s="2" t="s">
        <v>51</v>
      </c>
      <c r="C89" s="2" t="s">
        <v>52</v>
      </c>
      <c r="D89" s="52" t="s">
        <v>51</v>
      </c>
      <c r="E89" s="53" t="s">
        <v>52</v>
      </c>
      <c r="F89" s="52" t="s">
        <v>51</v>
      </c>
      <c r="G89" s="53" t="s">
        <v>52</v>
      </c>
      <c r="H89" s="52" t="s">
        <v>51</v>
      </c>
      <c r="I89" s="53" t="s">
        <v>52</v>
      </c>
      <c r="J89" s="52" t="s">
        <v>51</v>
      </c>
      <c r="K89" s="53" t="s">
        <v>52</v>
      </c>
      <c r="L89" s="52" t="s">
        <v>51</v>
      </c>
      <c r="M89" s="53" t="s">
        <v>52</v>
      </c>
      <c r="N89" s="52" t="s">
        <v>51</v>
      </c>
      <c r="O89" s="53" t="s">
        <v>52</v>
      </c>
      <c r="P89" s="52" t="s">
        <v>51</v>
      </c>
      <c r="Q89" s="53" t="s">
        <v>52</v>
      </c>
      <c r="R89" s="52" t="s">
        <v>51</v>
      </c>
      <c r="S89" s="53" t="s">
        <v>52</v>
      </c>
    </row>
    <row r="90" spans="1:19" ht="12.75">
      <c r="A90" s="1" t="s">
        <v>1</v>
      </c>
      <c r="B90" s="1">
        <v>0</v>
      </c>
      <c r="C90" s="1">
        <v>22</v>
      </c>
      <c r="D90" s="1">
        <v>0</v>
      </c>
      <c r="E90" s="1">
        <v>0</v>
      </c>
      <c r="F90" s="1">
        <v>135</v>
      </c>
      <c r="G90" s="1">
        <v>64</v>
      </c>
      <c r="H90" s="1">
        <v>262</v>
      </c>
      <c r="I90" s="1">
        <v>325</v>
      </c>
      <c r="J90" s="1">
        <v>0</v>
      </c>
      <c r="K90" s="1">
        <v>0</v>
      </c>
      <c r="L90" s="1">
        <v>6</v>
      </c>
      <c r="M90" s="1">
        <v>6</v>
      </c>
      <c r="N90" s="1">
        <v>20</v>
      </c>
      <c r="O90" s="1">
        <v>57</v>
      </c>
      <c r="P90" s="1">
        <v>19</v>
      </c>
      <c r="Q90" s="1">
        <v>20</v>
      </c>
      <c r="R90" s="9">
        <f>SUM(D90+F90+H90+J90+L90+N90+P90)</f>
        <v>442</v>
      </c>
      <c r="S90" s="9">
        <f>SUM(C90+E90+G90+I90+K90+M90+O90+Q90)</f>
        <v>494</v>
      </c>
    </row>
    <row r="91" spans="1:19" ht="12.75">
      <c r="A91" s="1" t="s">
        <v>2</v>
      </c>
      <c r="B91" s="34">
        <v>0</v>
      </c>
      <c r="C91" s="34">
        <v>22</v>
      </c>
      <c r="D91" s="34">
        <v>0</v>
      </c>
      <c r="E91" s="1">
        <v>0</v>
      </c>
      <c r="F91" s="1">
        <v>116</v>
      </c>
      <c r="G91" s="1">
        <v>63</v>
      </c>
      <c r="H91" s="1">
        <v>215</v>
      </c>
      <c r="I91" s="1">
        <v>275</v>
      </c>
      <c r="J91" s="1">
        <v>0</v>
      </c>
      <c r="K91" s="1">
        <v>0</v>
      </c>
      <c r="L91" s="1">
        <v>0</v>
      </c>
      <c r="M91" s="1">
        <v>0</v>
      </c>
      <c r="N91" s="1">
        <v>14</v>
      </c>
      <c r="O91" s="1">
        <v>48</v>
      </c>
      <c r="P91" s="1">
        <v>13</v>
      </c>
      <c r="Q91" s="1">
        <v>15</v>
      </c>
      <c r="R91" s="9">
        <f aca="true" t="shared" si="13" ref="R91:R98">SUM(D91+F91+H91+J91+L91+N91+P91)</f>
        <v>358</v>
      </c>
      <c r="S91" s="9">
        <f aca="true" t="shared" si="14" ref="S91:S98">SUM(C91+E91+G91+I91+K91+M91+O91+Q91)</f>
        <v>423</v>
      </c>
    </row>
    <row r="92" spans="1:19" ht="12.75">
      <c r="A92" s="1" t="s">
        <v>3</v>
      </c>
      <c r="B92" s="1">
        <v>0</v>
      </c>
      <c r="C92" s="1">
        <v>22</v>
      </c>
      <c r="D92" s="1">
        <v>0</v>
      </c>
      <c r="E92" s="1">
        <v>0</v>
      </c>
      <c r="F92" s="1">
        <v>121</v>
      </c>
      <c r="G92" s="1">
        <v>64</v>
      </c>
      <c r="H92" s="1">
        <v>214</v>
      </c>
      <c r="I92" s="1">
        <v>263</v>
      </c>
      <c r="J92" s="1">
        <v>0</v>
      </c>
      <c r="K92" s="1">
        <v>0</v>
      </c>
      <c r="L92" s="1">
        <v>0</v>
      </c>
      <c r="M92" s="1">
        <v>0</v>
      </c>
      <c r="N92" s="1">
        <v>5</v>
      </c>
      <c r="O92" s="1">
        <v>11</v>
      </c>
      <c r="P92" s="1">
        <v>14</v>
      </c>
      <c r="Q92" s="1">
        <v>15</v>
      </c>
      <c r="R92" s="9">
        <f t="shared" si="13"/>
        <v>354</v>
      </c>
      <c r="S92" s="9">
        <f t="shared" si="14"/>
        <v>375</v>
      </c>
    </row>
    <row r="93" spans="1:19" ht="12.75">
      <c r="A93" s="1" t="s">
        <v>2</v>
      </c>
      <c r="B93" s="34">
        <v>0</v>
      </c>
      <c r="C93" s="34">
        <v>22</v>
      </c>
      <c r="D93" s="34">
        <v>0</v>
      </c>
      <c r="E93" s="1">
        <v>0</v>
      </c>
      <c r="F93" s="1">
        <v>116</v>
      </c>
      <c r="G93" s="1">
        <v>63</v>
      </c>
      <c r="H93" s="1">
        <v>204</v>
      </c>
      <c r="I93" s="1">
        <v>244</v>
      </c>
      <c r="J93" s="1">
        <v>0</v>
      </c>
      <c r="K93" s="1">
        <v>0</v>
      </c>
      <c r="L93" s="1">
        <v>0</v>
      </c>
      <c r="M93" s="1">
        <v>0</v>
      </c>
      <c r="N93" s="1">
        <v>5</v>
      </c>
      <c r="O93" s="1">
        <v>10</v>
      </c>
      <c r="P93" s="1">
        <v>13</v>
      </c>
      <c r="Q93" s="1">
        <v>15</v>
      </c>
      <c r="R93" s="9">
        <f t="shared" si="13"/>
        <v>338</v>
      </c>
      <c r="S93" s="9">
        <f t="shared" si="14"/>
        <v>354</v>
      </c>
    </row>
    <row r="94" spans="1:19" ht="12.75">
      <c r="A94" s="1" t="s">
        <v>4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9">
        <f t="shared" si="13"/>
        <v>0</v>
      </c>
      <c r="S94" s="9">
        <f t="shared" si="14"/>
        <v>0</v>
      </c>
    </row>
    <row r="95" spans="1:19" ht="12.75">
      <c r="A95" s="1" t="s">
        <v>2</v>
      </c>
      <c r="B95" s="34">
        <v>0</v>
      </c>
      <c r="C95" s="34">
        <v>0</v>
      </c>
      <c r="D95" s="3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9">
        <f t="shared" si="13"/>
        <v>0</v>
      </c>
      <c r="S95" s="9">
        <f t="shared" si="14"/>
        <v>0</v>
      </c>
    </row>
    <row r="96" spans="1:19" ht="12.75">
      <c r="A96" s="1" t="s">
        <v>5</v>
      </c>
      <c r="B96" s="1">
        <v>0</v>
      </c>
      <c r="C96" s="1">
        <v>0</v>
      </c>
      <c r="D96" s="1">
        <v>0</v>
      </c>
      <c r="E96" s="1">
        <v>0</v>
      </c>
      <c r="F96" s="1">
        <v>14</v>
      </c>
      <c r="G96" s="1">
        <v>0</v>
      </c>
      <c r="H96" s="1">
        <v>48</v>
      </c>
      <c r="I96" s="1">
        <v>62</v>
      </c>
      <c r="J96" s="1">
        <v>0</v>
      </c>
      <c r="K96" s="1">
        <v>0</v>
      </c>
      <c r="L96" s="1">
        <v>6</v>
      </c>
      <c r="M96" s="1">
        <v>6</v>
      </c>
      <c r="N96" s="1">
        <v>15</v>
      </c>
      <c r="O96" s="1">
        <v>46</v>
      </c>
      <c r="P96" s="1">
        <v>5</v>
      </c>
      <c r="Q96" s="1">
        <v>5</v>
      </c>
      <c r="R96" s="9">
        <f t="shared" si="13"/>
        <v>88</v>
      </c>
      <c r="S96" s="9">
        <f t="shared" si="14"/>
        <v>119</v>
      </c>
    </row>
    <row r="97" spans="1:19" ht="12.75">
      <c r="A97" s="1" t="s">
        <v>2</v>
      </c>
      <c r="B97" s="34">
        <v>0</v>
      </c>
      <c r="C97" s="34">
        <v>0</v>
      </c>
      <c r="D97" s="34">
        <v>0</v>
      </c>
      <c r="E97" s="1">
        <v>0</v>
      </c>
      <c r="F97" s="1">
        <v>0</v>
      </c>
      <c r="G97" s="1">
        <v>0</v>
      </c>
      <c r="H97" s="1">
        <v>11</v>
      </c>
      <c r="I97" s="1">
        <v>31</v>
      </c>
      <c r="J97" s="1">
        <v>0</v>
      </c>
      <c r="K97" s="1">
        <v>0</v>
      </c>
      <c r="L97" s="1">
        <v>0</v>
      </c>
      <c r="M97" s="1">
        <v>0</v>
      </c>
      <c r="N97" s="1">
        <v>9</v>
      </c>
      <c r="O97" s="1">
        <v>38</v>
      </c>
      <c r="P97" s="1">
        <v>0</v>
      </c>
      <c r="Q97" s="1">
        <v>0</v>
      </c>
      <c r="R97" s="9">
        <f t="shared" si="13"/>
        <v>20</v>
      </c>
      <c r="S97" s="9">
        <f t="shared" si="14"/>
        <v>69</v>
      </c>
    </row>
    <row r="98" spans="1:19" ht="12.75">
      <c r="A98" s="1" t="s">
        <v>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9">
        <f t="shared" si="13"/>
        <v>0</v>
      </c>
      <c r="S98" s="9">
        <f t="shared" si="14"/>
        <v>0</v>
      </c>
    </row>
    <row r="101" spans="1:19" ht="12.75">
      <c r="A101" s="1" t="s">
        <v>0</v>
      </c>
      <c r="B101" s="118" t="s">
        <v>17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20"/>
    </row>
    <row r="102" spans="1:19" ht="26.25" customHeight="1">
      <c r="A102" s="56"/>
      <c r="B102" s="105" t="s">
        <v>41</v>
      </c>
      <c r="C102" s="106"/>
      <c r="D102" s="110" t="s">
        <v>7</v>
      </c>
      <c r="E102" s="106"/>
      <c r="F102" s="105" t="s">
        <v>8</v>
      </c>
      <c r="G102" s="106"/>
      <c r="H102" s="105" t="s">
        <v>46</v>
      </c>
      <c r="I102" s="106"/>
      <c r="J102" s="105" t="s">
        <v>47</v>
      </c>
      <c r="K102" s="106"/>
      <c r="L102" s="105" t="s">
        <v>9</v>
      </c>
      <c r="M102" s="106"/>
      <c r="N102" s="105" t="s">
        <v>50</v>
      </c>
      <c r="O102" s="106"/>
      <c r="P102" s="105" t="s">
        <v>10</v>
      </c>
      <c r="Q102" s="106"/>
      <c r="R102" s="107" t="s">
        <v>11</v>
      </c>
      <c r="S102" s="108"/>
    </row>
    <row r="103" spans="1:19" ht="33.75">
      <c r="A103" s="50"/>
      <c r="B103" s="53" t="s">
        <v>53</v>
      </c>
      <c r="C103" s="53" t="s">
        <v>54</v>
      </c>
      <c r="D103" s="53" t="s">
        <v>53</v>
      </c>
      <c r="E103" s="53" t="s">
        <v>54</v>
      </c>
      <c r="F103" s="53" t="s">
        <v>53</v>
      </c>
      <c r="G103" s="53" t="s">
        <v>54</v>
      </c>
      <c r="H103" s="53" t="s">
        <v>53</v>
      </c>
      <c r="I103" s="53" t="s">
        <v>54</v>
      </c>
      <c r="J103" s="53" t="s">
        <v>53</v>
      </c>
      <c r="K103" s="53" t="s">
        <v>54</v>
      </c>
      <c r="L103" s="53" t="s">
        <v>53</v>
      </c>
      <c r="M103" s="53" t="s">
        <v>54</v>
      </c>
      <c r="N103" s="53" t="s">
        <v>53</v>
      </c>
      <c r="O103" s="53" t="s">
        <v>54</v>
      </c>
      <c r="P103" s="53" t="s">
        <v>53</v>
      </c>
      <c r="Q103" s="53" t="s">
        <v>54</v>
      </c>
      <c r="R103" s="53" t="s">
        <v>53</v>
      </c>
      <c r="S103" s="53" t="s">
        <v>54</v>
      </c>
    </row>
    <row r="104" spans="1:19" ht="12.75">
      <c r="A104" s="1" t="s">
        <v>1</v>
      </c>
      <c r="B104" s="1">
        <v>16</v>
      </c>
      <c r="C104" s="1">
        <v>28</v>
      </c>
      <c r="D104" s="1">
        <v>0</v>
      </c>
      <c r="E104" s="1">
        <v>0</v>
      </c>
      <c r="F104" s="1">
        <v>62</v>
      </c>
      <c r="G104" s="1">
        <v>20</v>
      </c>
      <c r="H104" s="1">
        <v>274</v>
      </c>
      <c r="I104" s="1">
        <v>383</v>
      </c>
      <c r="J104" s="1">
        <v>0</v>
      </c>
      <c r="K104" s="1">
        <v>0</v>
      </c>
      <c r="L104" s="1">
        <v>6</v>
      </c>
      <c r="M104" s="1">
        <v>6</v>
      </c>
      <c r="N104" s="1">
        <v>79</v>
      </c>
      <c r="O104" s="1">
        <v>95</v>
      </c>
      <c r="P104" s="1">
        <v>19</v>
      </c>
      <c r="Q104" s="1">
        <v>20</v>
      </c>
      <c r="R104" s="9">
        <f>SUM(B104+D104+F104+H104+J104+L104+N104+P104)</f>
        <v>456</v>
      </c>
      <c r="S104" s="9">
        <f>SUM(C104+E104+G104+I104+K104+M104+O104+Q104)</f>
        <v>552</v>
      </c>
    </row>
    <row r="105" spans="1:19" ht="12.75">
      <c r="A105" s="1" t="s">
        <v>59</v>
      </c>
      <c r="B105" s="34">
        <v>16</v>
      </c>
      <c r="C105" s="34">
        <v>25</v>
      </c>
      <c r="D105" s="34">
        <v>0</v>
      </c>
      <c r="E105" s="1">
        <v>0</v>
      </c>
      <c r="F105" s="1">
        <v>62</v>
      </c>
      <c r="G105" s="1">
        <v>18</v>
      </c>
      <c r="H105" s="1">
        <v>235</v>
      </c>
      <c r="I105" s="1">
        <v>333</v>
      </c>
      <c r="J105" s="1">
        <v>0</v>
      </c>
      <c r="K105" s="1">
        <v>0</v>
      </c>
      <c r="L105" s="1">
        <v>0</v>
      </c>
      <c r="M105" s="1">
        <v>0</v>
      </c>
      <c r="N105" s="1">
        <v>70</v>
      </c>
      <c r="O105" s="1">
        <v>77</v>
      </c>
      <c r="P105" s="1">
        <v>15</v>
      </c>
      <c r="Q105" s="1">
        <v>17</v>
      </c>
      <c r="R105" s="9">
        <f>SUM(B105+D105+F105+H105+J105+L105+N105+P105)</f>
        <v>398</v>
      </c>
      <c r="S105" s="9">
        <f aca="true" t="shared" si="15" ref="S105:S112">SUM(C105+E105+G105+I105+K105+M105+O105+Q105)</f>
        <v>470</v>
      </c>
    </row>
    <row r="106" spans="1:19" ht="12.75">
      <c r="A106" s="1" t="s">
        <v>3</v>
      </c>
      <c r="B106" s="1">
        <v>16</v>
      </c>
      <c r="C106" s="1">
        <v>28</v>
      </c>
      <c r="D106" s="1">
        <v>0</v>
      </c>
      <c r="E106" s="1">
        <v>0</v>
      </c>
      <c r="F106" s="1">
        <v>62</v>
      </c>
      <c r="G106" s="1">
        <v>20</v>
      </c>
      <c r="H106" s="1">
        <v>219</v>
      </c>
      <c r="I106" s="1">
        <v>315</v>
      </c>
      <c r="J106" s="1">
        <v>0</v>
      </c>
      <c r="K106" s="1">
        <v>0</v>
      </c>
      <c r="L106" s="1">
        <v>0</v>
      </c>
      <c r="M106" s="1">
        <v>0</v>
      </c>
      <c r="N106" s="1">
        <v>31</v>
      </c>
      <c r="O106" s="1">
        <v>33</v>
      </c>
      <c r="P106" s="1">
        <v>15</v>
      </c>
      <c r="Q106" s="1">
        <v>17</v>
      </c>
      <c r="R106" s="9">
        <f>SUM(B104+D106+F106+H106+J106+L106+N106+P106)</f>
        <v>343</v>
      </c>
      <c r="S106" s="9">
        <f t="shared" si="15"/>
        <v>413</v>
      </c>
    </row>
    <row r="107" spans="1:19" ht="12.75">
      <c r="A107" s="1" t="s">
        <v>59</v>
      </c>
      <c r="B107" s="34">
        <v>16</v>
      </c>
      <c r="C107" s="34">
        <v>25</v>
      </c>
      <c r="D107" s="34">
        <v>0</v>
      </c>
      <c r="E107" s="1">
        <v>0</v>
      </c>
      <c r="F107" s="1">
        <v>62</v>
      </c>
      <c r="G107" s="1">
        <v>18</v>
      </c>
      <c r="H107" s="1">
        <v>207</v>
      </c>
      <c r="I107" s="1">
        <v>294</v>
      </c>
      <c r="J107" s="1">
        <v>0</v>
      </c>
      <c r="K107" s="1">
        <v>0</v>
      </c>
      <c r="L107" s="1">
        <v>0</v>
      </c>
      <c r="M107" s="1">
        <v>0</v>
      </c>
      <c r="N107" s="1">
        <v>30</v>
      </c>
      <c r="O107" s="1">
        <v>31</v>
      </c>
      <c r="P107" s="1">
        <v>15</v>
      </c>
      <c r="Q107" s="1">
        <v>17</v>
      </c>
      <c r="R107" s="9">
        <f>SUM(B104+D107+F107+H107+J107+L107+N107+P107)</f>
        <v>330</v>
      </c>
      <c r="S107" s="9">
        <f t="shared" si="15"/>
        <v>385</v>
      </c>
    </row>
    <row r="108" spans="1:19" ht="12.75">
      <c r="A108" s="1" t="s">
        <v>4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9">
        <f>SUM(D108+F108+H108+J108+L108+N108+P108)</f>
        <v>0</v>
      </c>
      <c r="S108" s="9">
        <f t="shared" si="15"/>
        <v>0</v>
      </c>
    </row>
    <row r="109" spans="1:19" ht="12.75">
      <c r="A109" s="1" t="s">
        <v>59</v>
      </c>
      <c r="B109" s="34">
        <v>0</v>
      </c>
      <c r="C109" s="34">
        <v>0</v>
      </c>
      <c r="D109" s="34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9">
        <f>SUM(D109+F109+H109+J109+L109+N109+P109)</f>
        <v>0</v>
      </c>
      <c r="S109" s="9">
        <f t="shared" si="15"/>
        <v>0</v>
      </c>
    </row>
    <row r="110" spans="1:19" ht="12.75">
      <c r="A110" s="1" t="s">
        <v>5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55</v>
      </c>
      <c r="I110" s="1">
        <v>68</v>
      </c>
      <c r="J110" s="1">
        <v>0</v>
      </c>
      <c r="K110" s="1">
        <v>0</v>
      </c>
      <c r="L110" s="1">
        <v>6</v>
      </c>
      <c r="M110" s="1">
        <v>6</v>
      </c>
      <c r="N110" s="1">
        <v>48</v>
      </c>
      <c r="O110" s="1">
        <v>62</v>
      </c>
      <c r="P110" s="1">
        <v>4</v>
      </c>
      <c r="Q110" s="1">
        <v>3</v>
      </c>
      <c r="R110" s="9">
        <f>SUM(D110+F110+H110+J110+L110+N110+P110)</f>
        <v>113</v>
      </c>
      <c r="S110" s="9">
        <f t="shared" si="15"/>
        <v>139</v>
      </c>
    </row>
    <row r="111" spans="1:19" ht="12.75">
      <c r="A111" s="1" t="s">
        <v>59</v>
      </c>
      <c r="B111" s="34">
        <v>0</v>
      </c>
      <c r="C111" s="34">
        <v>0</v>
      </c>
      <c r="D111" s="34">
        <v>0</v>
      </c>
      <c r="E111" s="1">
        <v>0</v>
      </c>
      <c r="F111" s="1">
        <v>0</v>
      </c>
      <c r="G111" s="1">
        <v>0</v>
      </c>
      <c r="H111" s="1">
        <v>28</v>
      </c>
      <c r="I111" s="1">
        <v>39</v>
      </c>
      <c r="J111" s="1">
        <v>0</v>
      </c>
      <c r="K111" s="1">
        <v>0</v>
      </c>
      <c r="L111" s="1">
        <v>0</v>
      </c>
      <c r="M111" s="1">
        <v>0</v>
      </c>
      <c r="N111" s="1">
        <v>40</v>
      </c>
      <c r="O111" s="1">
        <v>46</v>
      </c>
      <c r="P111" s="1">
        <v>0</v>
      </c>
      <c r="Q111" s="1">
        <v>0</v>
      </c>
      <c r="R111" s="9">
        <f>SUM(D111+F111+H111+J111+L111+N111+P111)</f>
        <v>68</v>
      </c>
      <c r="S111" s="9">
        <f t="shared" si="15"/>
        <v>85</v>
      </c>
    </row>
    <row r="112" spans="1:19" ht="12.75">
      <c r="A112" s="1" t="s">
        <v>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9">
        <f>SUM(D112+F112+H112+J112+L112+N112+P112)</f>
        <v>0</v>
      </c>
      <c r="S112" s="9">
        <f t="shared" si="15"/>
        <v>0</v>
      </c>
    </row>
    <row r="115" spans="1:19" ht="12.75">
      <c r="A115" s="1" t="s">
        <v>0</v>
      </c>
      <c r="B115" s="118" t="s">
        <v>17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20"/>
    </row>
    <row r="116" spans="1:19" ht="18" customHeight="1">
      <c r="A116" s="56"/>
      <c r="B116" s="105" t="s">
        <v>41</v>
      </c>
      <c r="C116" s="106"/>
      <c r="D116" s="110" t="s">
        <v>7</v>
      </c>
      <c r="E116" s="106"/>
      <c r="F116" s="105" t="s">
        <v>8</v>
      </c>
      <c r="G116" s="106"/>
      <c r="H116" s="105" t="s">
        <v>46</v>
      </c>
      <c r="I116" s="106"/>
      <c r="J116" s="105" t="s">
        <v>47</v>
      </c>
      <c r="K116" s="106"/>
      <c r="L116" s="105" t="s">
        <v>9</v>
      </c>
      <c r="M116" s="106"/>
      <c r="N116" s="105" t="s">
        <v>50</v>
      </c>
      <c r="O116" s="106"/>
      <c r="P116" s="105" t="s">
        <v>10</v>
      </c>
      <c r="Q116" s="106"/>
      <c r="R116" s="107" t="s">
        <v>11</v>
      </c>
      <c r="S116" s="108"/>
    </row>
    <row r="117" spans="1:19" ht="33.75">
      <c r="A117" s="50"/>
      <c r="B117" s="53" t="s">
        <v>57</v>
      </c>
      <c r="C117" s="53" t="s">
        <v>58</v>
      </c>
      <c r="D117" s="53" t="s">
        <v>57</v>
      </c>
      <c r="E117" s="53" t="s">
        <v>58</v>
      </c>
      <c r="F117" s="53" t="s">
        <v>57</v>
      </c>
      <c r="G117" s="53" t="s">
        <v>58</v>
      </c>
      <c r="H117" s="53" t="s">
        <v>57</v>
      </c>
      <c r="I117" s="53" t="s">
        <v>58</v>
      </c>
      <c r="J117" s="53" t="s">
        <v>57</v>
      </c>
      <c r="K117" s="53" t="s">
        <v>58</v>
      </c>
      <c r="L117" s="53" t="s">
        <v>57</v>
      </c>
      <c r="M117" s="53" t="s">
        <v>58</v>
      </c>
      <c r="N117" s="53" t="s">
        <v>57</v>
      </c>
      <c r="O117" s="53" t="s">
        <v>58</v>
      </c>
      <c r="P117" s="53" t="s">
        <v>57</v>
      </c>
      <c r="Q117" s="53" t="s">
        <v>58</v>
      </c>
      <c r="R117" s="53" t="s">
        <v>57</v>
      </c>
      <c r="S117" s="53" t="s">
        <v>58</v>
      </c>
    </row>
    <row r="118" spans="1:19" ht="12.75">
      <c r="A118" s="1" t="s">
        <v>1</v>
      </c>
      <c r="B118" s="1">
        <v>25</v>
      </c>
      <c r="C118" s="1">
        <v>35</v>
      </c>
      <c r="D118" s="1">
        <v>0</v>
      </c>
      <c r="E118" s="1">
        <v>0</v>
      </c>
      <c r="F118" s="1">
        <v>18</v>
      </c>
      <c r="G118" s="1">
        <v>8</v>
      </c>
      <c r="H118" s="1">
        <v>322</v>
      </c>
      <c r="I118" s="1">
        <v>383</v>
      </c>
      <c r="J118" s="1">
        <v>0</v>
      </c>
      <c r="K118" s="1">
        <v>0</v>
      </c>
      <c r="L118" s="1"/>
      <c r="M118" s="1">
        <v>0</v>
      </c>
      <c r="N118" s="1">
        <v>92</v>
      </c>
      <c r="O118" s="1">
        <v>75</v>
      </c>
      <c r="P118" s="1">
        <v>19</v>
      </c>
      <c r="Q118" s="1">
        <v>25</v>
      </c>
      <c r="R118" s="9">
        <f>SUM(B118+D118+F118+H118+J118+L118+N118+P118)</f>
        <v>476</v>
      </c>
      <c r="S118" s="9">
        <f>SUM(C118+E118+G118+I118+K118+M118+O118+Q118)</f>
        <v>526</v>
      </c>
    </row>
    <row r="119" spans="1:19" ht="12.75">
      <c r="A119" s="1" t="s">
        <v>59</v>
      </c>
      <c r="B119" s="34">
        <v>23</v>
      </c>
      <c r="C119" s="34">
        <v>30</v>
      </c>
      <c r="D119" s="34">
        <v>0</v>
      </c>
      <c r="E119" s="1">
        <v>0</v>
      </c>
      <c r="F119" s="1">
        <v>17</v>
      </c>
      <c r="G119" s="1">
        <v>1</v>
      </c>
      <c r="H119" s="1">
        <v>281</v>
      </c>
      <c r="I119" s="1">
        <v>330</v>
      </c>
      <c r="J119" s="1">
        <v>0</v>
      </c>
      <c r="K119" s="1">
        <v>0</v>
      </c>
      <c r="L119" s="1">
        <v>0</v>
      </c>
      <c r="M119" s="1">
        <v>0</v>
      </c>
      <c r="N119" s="1">
        <v>81</v>
      </c>
      <c r="O119" s="1">
        <v>72</v>
      </c>
      <c r="P119" s="1">
        <v>16</v>
      </c>
      <c r="Q119" s="1">
        <v>18</v>
      </c>
      <c r="R119" s="9">
        <f>SUM(B119+D119+F119+H119+J119+L119+N119+P119)</f>
        <v>418</v>
      </c>
      <c r="S119" s="9">
        <f aca="true" t="shared" si="16" ref="S119:S126">SUM(C119+E119+G119+I119+K119+M119+O119+Q119)</f>
        <v>451</v>
      </c>
    </row>
    <row r="120" spans="1:19" ht="12.75">
      <c r="A120" s="1" t="s">
        <v>3</v>
      </c>
      <c r="B120" s="1">
        <v>25</v>
      </c>
      <c r="C120" s="1">
        <v>35</v>
      </c>
      <c r="D120" s="1">
        <v>0</v>
      </c>
      <c r="E120" s="1">
        <v>0</v>
      </c>
      <c r="F120" s="1">
        <v>18</v>
      </c>
      <c r="G120" s="1">
        <v>8</v>
      </c>
      <c r="H120" s="1">
        <v>264</v>
      </c>
      <c r="I120" s="1">
        <v>313</v>
      </c>
      <c r="J120" s="1">
        <v>0</v>
      </c>
      <c r="K120" s="1">
        <v>0</v>
      </c>
      <c r="L120" s="1">
        <v>0</v>
      </c>
      <c r="M120" s="1">
        <v>0</v>
      </c>
      <c r="N120" s="1">
        <v>42</v>
      </c>
      <c r="O120" s="1">
        <v>38</v>
      </c>
      <c r="P120" s="1">
        <v>16</v>
      </c>
      <c r="Q120" s="1">
        <v>18</v>
      </c>
      <c r="R120" s="9">
        <f>SUM(B118+D120+F120+H120+J120+L120+N120+P120)</f>
        <v>365</v>
      </c>
      <c r="S120" s="9">
        <f t="shared" si="16"/>
        <v>412</v>
      </c>
    </row>
    <row r="121" spans="1:19" ht="12.75">
      <c r="A121" s="1" t="s">
        <v>59</v>
      </c>
      <c r="B121" s="34">
        <v>23</v>
      </c>
      <c r="C121" s="34">
        <v>30</v>
      </c>
      <c r="D121" s="34">
        <v>0</v>
      </c>
      <c r="E121" s="1">
        <v>0</v>
      </c>
      <c r="F121" s="1">
        <v>17</v>
      </c>
      <c r="G121" s="1">
        <v>1</v>
      </c>
      <c r="H121" s="1">
        <v>247</v>
      </c>
      <c r="I121" s="1">
        <v>283</v>
      </c>
      <c r="J121" s="1">
        <v>0</v>
      </c>
      <c r="K121" s="1">
        <v>0</v>
      </c>
      <c r="L121" s="1">
        <v>0</v>
      </c>
      <c r="M121" s="1">
        <v>0</v>
      </c>
      <c r="N121" s="1">
        <v>40</v>
      </c>
      <c r="O121" s="1">
        <v>37</v>
      </c>
      <c r="P121" s="1">
        <v>16</v>
      </c>
      <c r="Q121" s="1">
        <v>18</v>
      </c>
      <c r="R121" s="9">
        <f>SUM(B121+D121+F121+H121+J121+L121+N121+P121)</f>
        <v>343</v>
      </c>
      <c r="S121" s="9">
        <f t="shared" si="16"/>
        <v>369</v>
      </c>
    </row>
    <row r="122" spans="1:19" ht="12.75">
      <c r="A122" s="1" t="s">
        <v>4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9">
        <f>SUM(D122+F122+H122+J122+L122+N122+P122)</f>
        <v>0</v>
      </c>
      <c r="S122" s="9">
        <f t="shared" si="16"/>
        <v>0</v>
      </c>
    </row>
    <row r="123" spans="1:19" ht="12.75">
      <c r="A123" s="1" t="s">
        <v>59</v>
      </c>
      <c r="B123" s="34">
        <v>0</v>
      </c>
      <c r="C123" s="34">
        <v>0</v>
      </c>
      <c r="D123" s="34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9">
        <f>SUM(D123+F123+H123+J123+L123+N123+P123)</f>
        <v>0</v>
      </c>
      <c r="S123" s="9">
        <f t="shared" si="16"/>
        <v>0</v>
      </c>
    </row>
    <row r="124" spans="1:19" ht="12.75">
      <c r="A124" s="1" t="s">
        <v>5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58</v>
      </c>
      <c r="I124" s="1">
        <v>70</v>
      </c>
      <c r="J124" s="1">
        <v>0</v>
      </c>
      <c r="K124" s="1">
        <v>0</v>
      </c>
      <c r="L124" s="1">
        <v>0</v>
      </c>
      <c r="M124" s="1">
        <v>0</v>
      </c>
      <c r="N124" s="1">
        <v>50</v>
      </c>
      <c r="O124" s="1">
        <v>37</v>
      </c>
      <c r="P124" s="1">
        <v>3</v>
      </c>
      <c r="Q124" s="1">
        <v>7</v>
      </c>
      <c r="R124" s="9">
        <f>SUM(D124+F124+H124+J124+L124+N124+P124)</f>
        <v>111</v>
      </c>
      <c r="S124" s="9">
        <f t="shared" si="16"/>
        <v>114</v>
      </c>
    </row>
    <row r="125" spans="1:19" ht="12.75">
      <c r="A125" s="1" t="s">
        <v>59</v>
      </c>
      <c r="B125" s="34">
        <v>0</v>
      </c>
      <c r="C125" s="34">
        <v>0</v>
      </c>
      <c r="D125" s="34">
        <v>0</v>
      </c>
      <c r="E125" s="1">
        <v>0</v>
      </c>
      <c r="F125" s="1">
        <v>0</v>
      </c>
      <c r="G125" s="1">
        <v>0</v>
      </c>
      <c r="H125" s="1">
        <v>34</v>
      </c>
      <c r="I125" s="1">
        <v>47</v>
      </c>
      <c r="J125" s="1">
        <v>0</v>
      </c>
      <c r="K125" s="1">
        <v>0</v>
      </c>
      <c r="L125" s="1">
        <v>0</v>
      </c>
      <c r="M125" s="1">
        <v>0</v>
      </c>
      <c r="N125" s="1">
        <v>41</v>
      </c>
      <c r="O125" s="1">
        <v>35</v>
      </c>
      <c r="P125" s="1">
        <v>0</v>
      </c>
      <c r="Q125" s="1">
        <v>0</v>
      </c>
      <c r="R125" s="9">
        <f>SUM(D125+F125+H125+J125+L125+N125+P125)</f>
        <v>75</v>
      </c>
      <c r="S125" s="9">
        <f t="shared" si="16"/>
        <v>82</v>
      </c>
    </row>
    <row r="126" spans="1:19" ht="12.75">
      <c r="A126" s="1" t="s">
        <v>6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9">
        <f>SUM(D126+F126+H126+J126+L126+N126+P126)</f>
        <v>0</v>
      </c>
      <c r="S126" s="9">
        <f t="shared" si="16"/>
        <v>0</v>
      </c>
    </row>
    <row r="129" spans="1:19" ht="12.75">
      <c r="A129" s="1" t="s">
        <v>0</v>
      </c>
      <c r="B129" s="118" t="s">
        <v>17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20"/>
    </row>
    <row r="130" spans="1:19" ht="20.25" customHeight="1">
      <c r="A130" s="56"/>
      <c r="B130" s="105" t="s">
        <v>41</v>
      </c>
      <c r="C130" s="106"/>
      <c r="D130" s="110" t="s">
        <v>7</v>
      </c>
      <c r="E130" s="106"/>
      <c r="F130" s="105" t="s">
        <v>8</v>
      </c>
      <c r="G130" s="106"/>
      <c r="H130" s="105" t="s">
        <v>46</v>
      </c>
      <c r="I130" s="106"/>
      <c r="J130" s="105" t="s">
        <v>47</v>
      </c>
      <c r="K130" s="106"/>
      <c r="L130" s="105" t="s">
        <v>9</v>
      </c>
      <c r="M130" s="106"/>
      <c r="N130" s="105" t="s">
        <v>50</v>
      </c>
      <c r="O130" s="106"/>
      <c r="P130" s="105" t="s">
        <v>10</v>
      </c>
      <c r="Q130" s="106"/>
      <c r="R130" s="107" t="s">
        <v>11</v>
      </c>
      <c r="S130" s="108"/>
    </row>
    <row r="131" spans="1:19" ht="33.75">
      <c r="A131" s="50"/>
      <c r="B131" s="52" t="s">
        <v>62</v>
      </c>
      <c r="C131" s="53" t="s">
        <v>63</v>
      </c>
      <c r="D131" s="52" t="s">
        <v>62</v>
      </c>
      <c r="E131" s="53" t="s">
        <v>63</v>
      </c>
      <c r="F131" s="52" t="s">
        <v>62</v>
      </c>
      <c r="G131" s="53" t="s">
        <v>63</v>
      </c>
      <c r="H131" s="52" t="s">
        <v>62</v>
      </c>
      <c r="I131" s="53" t="s">
        <v>63</v>
      </c>
      <c r="J131" s="52" t="s">
        <v>62</v>
      </c>
      <c r="K131" s="53" t="s">
        <v>63</v>
      </c>
      <c r="L131" s="52" t="s">
        <v>62</v>
      </c>
      <c r="M131" s="53" t="s">
        <v>63</v>
      </c>
      <c r="N131" s="52" t="s">
        <v>62</v>
      </c>
      <c r="O131" s="53" t="s">
        <v>63</v>
      </c>
      <c r="P131" s="52" t="s">
        <v>62</v>
      </c>
      <c r="Q131" s="53" t="s">
        <v>63</v>
      </c>
      <c r="R131" s="52" t="s">
        <v>62</v>
      </c>
      <c r="S131" s="53" t="s">
        <v>63</v>
      </c>
    </row>
    <row r="132" spans="1:19" ht="12.75">
      <c r="A132" s="1" t="s">
        <v>1</v>
      </c>
      <c r="B132" s="1">
        <v>29</v>
      </c>
      <c r="C132" s="1">
        <v>35</v>
      </c>
      <c r="D132" s="1">
        <v>0</v>
      </c>
      <c r="E132" s="1">
        <v>0</v>
      </c>
      <c r="F132" s="1">
        <v>9</v>
      </c>
      <c r="G132" s="1">
        <v>6</v>
      </c>
      <c r="H132" s="1">
        <v>322</v>
      </c>
      <c r="I132" s="1">
        <v>386</v>
      </c>
      <c r="J132" s="1">
        <v>0</v>
      </c>
      <c r="K132" s="1">
        <v>0</v>
      </c>
      <c r="L132" s="1">
        <v>0</v>
      </c>
      <c r="M132" s="1">
        <v>0</v>
      </c>
      <c r="N132" s="1">
        <v>87</v>
      </c>
      <c r="O132" s="1">
        <v>88</v>
      </c>
      <c r="P132" s="1">
        <v>24</v>
      </c>
      <c r="Q132" s="1">
        <v>27</v>
      </c>
      <c r="R132" s="9">
        <f>SUM(B132+D132+F132+H132+J132+L132+N132+P132)</f>
        <v>471</v>
      </c>
      <c r="S132" s="9">
        <f>SUM(C132+E132+G132+I132+K132+M132+O132+Q132)</f>
        <v>542</v>
      </c>
    </row>
    <row r="133" spans="1:19" ht="12.75">
      <c r="A133" s="1" t="s">
        <v>59</v>
      </c>
      <c r="B133" s="34">
        <v>26</v>
      </c>
      <c r="C133" s="34">
        <v>29</v>
      </c>
      <c r="D133" s="34">
        <v>0</v>
      </c>
      <c r="E133" s="1">
        <v>0</v>
      </c>
      <c r="F133" s="1">
        <v>1</v>
      </c>
      <c r="G133" s="1">
        <v>0</v>
      </c>
      <c r="H133" s="1">
        <v>259</v>
      </c>
      <c r="I133" s="1">
        <v>313</v>
      </c>
      <c r="J133" s="1">
        <v>0</v>
      </c>
      <c r="K133" s="1">
        <v>0</v>
      </c>
      <c r="L133" s="1">
        <v>0</v>
      </c>
      <c r="M133" s="1">
        <v>0</v>
      </c>
      <c r="N133" s="1">
        <v>77</v>
      </c>
      <c r="O133" s="1">
        <v>72</v>
      </c>
      <c r="P133" s="1">
        <v>18</v>
      </c>
      <c r="Q133" s="1">
        <v>21</v>
      </c>
      <c r="R133" s="9">
        <f>SUM(B133+D133+F133+H133+J133+L133+N133+P133)</f>
        <v>381</v>
      </c>
      <c r="S133" s="9">
        <f aca="true" t="shared" si="17" ref="S133:S140">SUM(C133+E133+G133+I133+K133+M133+O133+Q133)</f>
        <v>435</v>
      </c>
    </row>
    <row r="134" spans="1:19" ht="12.75">
      <c r="A134" s="1" t="s">
        <v>3</v>
      </c>
      <c r="B134" s="1">
        <v>29</v>
      </c>
      <c r="C134" s="1">
        <v>35</v>
      </c>
      <c r="D134" s="1">
        <v>0</v>
      </c>
      <c r="E134" s="1">
        <v>0</v>
      </c>
      <c r="F134" s="1">
        <v>9</v>
      </c>
      <c r="G134" s="1">
        <v>6</v>
      </c>
      <c r="H134" s="1">
        <v>268</v>
      </c>
      <c r="I134" s="1">
        <v>315</v>
      </c>
      <c r="J134" s="1">
        <v>0</v>
      </c>
      <c r="K134" s="1">
        <v>0</v>
      </c>
      <c r="L134" s="1">
        <v>0</v>
      </c>
      <c r="M134" s="1">
        <v>0</v>
      </c>
      <c r="N134" s="1">
        <v>39</v>
      </c>
      <c r="O134" s="1">
        <v>39</v>
      </c>
      <c r="P134" s="1">
        <v>18</v>
      </c>
      <c r="Q134" s="1">
        <v>21</v>
      </c>
      <c r="R134" s="9">
        <f>SUM(B132+D134+F134+H134+J134+L134+N134+P134)</f>
        <v>363</v>
      </c>
      <c r="S134" s="9">
        <f t="shared" si="17"/>
        <v>416</v>
      </c>
    </row>
    <row r="135" spans="1:19" ht="12.75">
      <c r="A135" s="1" t="s">
        <v>59</v>
      </c>
      <c r="B135" s="34">
        <v>26</v>
      </c>
      <c r="C135" s="34">
        <v>29</v>
      </c>
      <c r="D135" s="34">
        <v>0</v>
      </c>
      <c r="E135" s="1">
        <v>0</v>
      </c>
      <c r="F135" s="1">
        <v>1</v>
      </c>
      <c r="G135" s="1">
        <v>0</v>
      </c>
      <c r="H135" s="1">
        <v>223</v>
      </c>
      <c r="I135" s="1">
        <v>270</v>
      </c>
      <c r="J135" s="1">
        <v>0</v>
      </c>
      <c r="K135" s="1">
        <v>0</v>
      </c>
      <c r="L135" s="1">
        <v>0</v>
      </c>
      <c r="M135" s="1">
        <v>0</v>
      </c>
      <c r="N135" s="1">
        <v>32</v>
      </c>
      <c r="O135" s="1">
        <v>31</v>
      </c>
      <c r="P135" s="1">
        <v>18</v>
      </c>
      <c r="Q135" s="1">
        <v>21</v>
      </c>
      <c r="R135" s="9">
        <f>SUM(B135+D135+F135+H135+J135+L135+N135+P135)</f>
        <v>300</v>
      </c>
      <c r="S135" s="9">
        <f t="shared" si="17"/>
        <v>351</v>
      </c>
    </row>
    <row r="136" spans="1:19" ht="12.75">
      <c r="A136" s="1" t="s">
        <v>4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9">
        <f>SUM(D136+F136+H136+J136+L136+N136+P136)</f>
        <v>0</v>
      </c>
      <c r="S136" s="9">
        <f t="shared" si="17"/>
        <v>0</v>
      </c>
    </row>
    <row r="137" spans="1:19" ht="12.75">
      <c r="A137" s="1" t="s">
        <v>59</v>
      </c>
      <c r="B137" s="34">
        <v>0</v>
      </c>
      <c r="C137" s="34">
        <v>0</v>
      </c>
      <c r="D137" s="34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9">
        <f>SUM(D137+F137+H137+J137+L137+N137+P137)</f>
        <v>0</v>
      </c>
      <c r="S137" s="9">
        <f t="shared" si="17"/>
        <v>0</v>
      </c>
    </row>
    <row r="138" spans="1:19" ht="12.75">
      <c r="A138" s="1" t="s">
        <v>5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54</v>
      </c>
      <c r="I138" s="1">
        <v>71</v>
      </c>
      <c r="J138" s="1">
        <v>0</v>
      </c>
      <c r="K138" s="1">
        <v>0</v>
      </c>
      <c r="L138" s="1">
        <v>0</v>
      </c>
      <c r="M138" s="1">
        <v>0</v>
      </c>
      <c r="N138" s="1">
        <v>48</v>
      </c>
      <c r="O138" s="1">
        <v>49</v>
      </c>
      <c r="P138" s="1">
        <v>6</v>
      </c>
      <c r="Q138" s="1">
        <v>6</v>
      </c>
      <c r="R138" s="9">
        <f>SUM(D138+F138+H138+J138+L138+N138+P138)</f>
        <v>108</v>
      </c>
      <c r="S138" s="9">
        <f t="shared" si="17"/>
        <v>126</v>
      </c>
    </row>
    <row r="139" spans="1:19" ht="12.75">
      <c r="A139" s="1" t="s">
        <v>59</v>
      </c>
      <c r="B139" s="34">
        <v>0</v>
      </c>
      <c r="C139" s="34">
        <v>0</v>
      </c>
      <c r="D139" s="34">
        <v>0</v>
      </c>
      <c r="E139" s="1">
        <v>0</v>
      </c>
      <c r="F139" s="1">
        <v>0</v>
      </c>
      <c r="G139" s="1">
        <v>0</v>
      </c>
      <c r="H139" s="1">
        <v>36</v>
      </c>
      <c r="I139" s="1">
        <v>43</v>
      </c>
      <c r="J139" s="1">
        <v>0</v>
      </c>
      <c r="K139" s="1">
        <v>0</v>
      </c>
      <c r="L139" s="1">
        <v>0</v>
      </c>
      <c r="M139" s="1">
        <v>0</v>
      </c>
      <c r="N139" s="1">
        <v>45</v>
      </c>
      <c r="O139" s="1">
        <v>41</v>
      </c>
      <c r="P139" s="1">
        <v>0</v>
      </c>
      <c r="Q139" s="1">
        <v>0</v>
      </c>
      <c r="R139" s="9">
        <f>SUM(D139+F139+H139+J139+L139+N139+P139)</f>
        <v>81</v>
      </c>
      <c r="S139" s="9">
        <f t="shared" si="17"/>
        <v>84</v>
      </c>
    </row>
    <row r="140" spans="1:19" ht="12.75">
      <c r="A140" s="1" t="s">
        <v>6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9">
        <f>SUM(D140+F140+H140+J140+L140+N140+P140)</f>
        <v>0</v>
      </c>
      <c r="S140" s="9">
        <f t="shared" si="17"/>
        <v>0</v>
      </c>
    </row>
    <row r="143" spans="1:19" ht="12.75">
      <c r="A143" s="111" t="s">
        <v>74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</row>
    <row r="144" spans="1:19" ht="19.5" customHeight="1">
      <c r="A144" s="3"/>
      <c r="B144" s="104" t="s">
        <v>41</v>
      </c>
      <c r="C144" s="104"/>
      <c r="D144" s="110" t="s">
        <v>7</v>
      </c>
      <c r="E144" s="106"/>
      <c r="F144" s="105" t="s">
        <v>8</v>
      </c>
      <c r="G144" s="106"/>
      <c r="H144" s="105" t="s">
        <v>46</v>
      </c>
      <c r="I144" s="106"/>
      <c r="J144" s="105" t="s">
        <v>50</v>
      </c>
      <c r="K144" s="106"/>
      <c r="L144" s="105" t="s">
        <v>47</v>
      </c>
      <c r="M144" s="106"/>
      <c r="N144" s="105" t="s">
        <v>9</v>
      </c>
      <c r="O144" s="106"/>
      <c r="P144" s="105" t="s">
        <v>10</v>
      </c>
      <c r="Q144" s="106"/>
      <c r="R144" s="107" t="s">
        <v>11</v>
      </c>
      <c r="S144" s="108"/>
    </row>
    <row r="145" spans="1:19" ht="33.75">
      <c r="A145" s="70"/>
      <c r="B145" s="53" t="s">
        <v>65</v>
      </c>
      <c r="C145" s="53" t="s">
        <v>66</v>
      </c>
      <c r="D145" s="52" t="s">
        <v>65</v>
      </c>
      <c r="E145" s="53" t="s">
        <v>66</v>
      </c>
      <c r="F145" s="52" t="s">
        <v>65</v>
      </c>
      <c r="G145" s="53" t="s">
        <v>66</v>
      </c>
      <c r="H145" s="52" t="s">
        <v>65</v>
      </c>
      <c r="I145" s="53" t="s">
        <v>66</v>
      </c>
      <c r="J145" s="52" t="s">
        <v>65</v>
      </c>
      <c r="K145" s="53" t="s">
        <v>66</v>
      </c>
      <c r="L145" s="52" t="s">
        <v>65</v>
      </c>
      <c r="M145" s="53" t="s">
        <v>66</v>
      </c>
      <c r="N145" s="52" t="s">
        <v>65</v>
      </c>
      <c r="O145" s="53" t="s">
        <v>66</v>
      </c>
      <c r="P145" s="52" t="s">
        <v>65</v>
      </c>
      <c r="Q145" s="53" t="s">
        <v>66</v>
      </c>
      <c r="R145" s="67" t="s">
        <v>65</v>
      </c>
      <c r="S145" s="68" t="s">
        <v>66</v>
      </c>
    </row>
    <row r="146" spans="1:19" ht="12.75">
      <c r="A146" s="1" t="s">
        <v>1</v>
      </c>
      <c r="B146" s="76">
        <v>34</v>
      </c>
      <c r="C146" s="76">
        <v>26</v>
      </c>
      <c r="D146" s="76">
        <f>SUM(D148,D150,D152,D154)</f>
        <v>0</v>
      </c>
      <c r="E146" s="76">
        <f>SUM(E148,E150,E152,E154)</f>
        <v>0</v>
      </c>
      <c r="F146" s="76">
        <v>5</v>
      </c>
      <c r="G146" s="76">
        <v>3</v>
      </c>
      <c r="H146" s="76">
        <v>333</v>
      </c>
      <c r="I146" s="76">
        <v>363</v>
      </c>
      <c r="J146" s="76">
        <v>89</v>
      </c>
      <c r="K146" s="76">
        <v>97</v>
      </c>
      <c r="L146" s="76">
        <f>SUM(L148,L150,L152,L154)</f>
        <v>0</v>
      </c>
      <c r="M146" s="76">
        <f>SUM(M148,M150,M152,M154)</f>
        <v>0</v>
      </c>
      <c r="N146" s="76">
        <f>SUM(N148,N150,N152,N154)</f>
        <v>0</v>
      </c>
      <c r="O146" s="76">
        <f>SUM(O148,O150,O152,O154)</f>
        <v>0</v>
      </c>
      <c r="P146" s="76">
        <v>28</v>
      </c>
      <c r="Q146" s="77">
        <v>33</v>
      </c>
      <c r="R146" s="75">
        <f>SUM(B146+D146+F146+H146+J146+L146+N146+P146)</f>
        <v>489</v>
      </c>
      <c r="S146" s="75">
        <f>SUM(C146+E146+G146+I146+K146+M146+O146+Q146)</f>
        <v>522</v>
      </c>
    </row>
    <row r="147" spans="1:19" ht="12.75">
      <c r="A147" s="1" t="s">
        <v>59</v>
      </c>
      <c r="B147" s="76">
        <v>28</v>
      </c>
      <c r="C147" s="76">
        <v>22</v>
      </c>
      <c r="D147" s="76">
        <f>SUM(D149,D151,D153)</f>
        <v>0</v>
      </c>
      <c r="E147" s="76">
        <f>SUM(E149,E151,E153)</f>
        <v>0</v>
      </c>
      <c r="F147" s="76">
        <f>SUM(F149,F151,F153)</f>
        <v>0</v>
      </c>
      <c r="G147" s="76">
        <f>SUM(G149,G151,G153)</f>
        <v>0</v>
      </c>
      <c r="H147" s="76">
        <v>264</v>
      </c>
      <c r="I147" s="76">
        <v>311</v>
      </c>
      <c r="J147" s="76">
        <v>80</v>
      </c>
      <c r="K147" s="76">
        <v>91</v>
      </c>
      <c r="L147" s="76">
        <f>SUM(L149,L151,L153)</f>
        <v>0</v>
      </c>
      <c r="M147" s="76">
        <f>SUM(M149,M151,M153)</f>
        <v>0</v>
      </c>
      <c r="N147" s="76">
        <f>SUM(N149,N151,N153)</f>
        <v>0</v>
      </c>
      <c r="O147" s="76">
        <f>SUM(O149,O151,O153)</f>
        <v>0</v>
      </c>
      <c r="P147" s="76">
        <f>SUM(P149,P151,P153)</f>
        <v>21</v>
      </c>
      <c r="Q147" s="77">
        <v>20</v>
      </c>
      <c r="R147" s="75">
        <f aca="true" t="shared" si="18" ref="R147:S154">SUM(B147+D147+F147+H147+J147+L147+N147+P147)</f>
        <v>393</v>
      </c>
      <c r="S147" s="75">
        <f t="shared" si="18"/>
        <v>444</v>
      </c>
    </row>
    <row r="148" spans="1:19" ht="12.75">
      <c r="A148" s="1" t="s">
        <v>3</v>
      </c>
      <c r="B148" s="76">
        <v>34</v>
      </c>
      <c r="C148" s="76">
        <v>26</v>
      </c>
      <c r="D148" s="77">
        <v>0</v>
      </c>
      <c r="E148" s="77">
        <v>0</v>
      </c>
      <c r="F148" s="76">
        <v>5</v>
      </c>
      <c r="G148" s="77">
        <v>3</v>
      </c>
      <c r="H148" s="76">
        <v>273</v>
      </c>
      <c r="I148" s="76">
        <v>296</v>
      </c>
      <c r="J148" s="76">
        <v>37</v>
      </c>
      <c r="K148" s="76">
        <v>37</v>
      </c>
      <c r="L148" s="76">
        <v>0</v>
      </c>
      <c r="M148" s="77">
        <v>0</v>
      </c>
      <c r="N148" s="76">
        <v>0</v>
      </c>
      <c r="O148" s="77">
        <v>0</v>
      </c>
      <c r="P148" s="76">
        <v>21</v>
      </c>
      <c r="Q148" s="76">
        <v>20</v>
      </c>
      <c r="R148" s="75">
        <f t="shared" si="18"/>
        <v>370</v>
      </c>
      <c r="S148" s="75">
        <f t="shared" si="18"/>
        <v>382</v>
      </c>
    </row>
    <row r="149" spans="1:19" ht="12.75">
      <c r="A149" s="1" t="s">
        <v>59</v>
      </c>
      <c r="B149" s="76">
        <v>28</v>
      </c>
      <c r="C149" s="76">
        <v>22</v>
      </c>
      <c r="D149" s="77">
        <v>0</v>
      </c>
      <c r="E149" s="77">
        <v>0</v>
      </c>
      <c r="F149" s="76">
        <v>0</v>
      </c>
      <c r="G149" s="77">
        <v>0</v>
      </c>
      <c r="H149" s="76">
        <v>228</v>
      </c>
      <c r="I149" s="76">
        <v>265</v>
      </c>
      <c r="J149" s="76">
        <v>35</v>
      </c>
      <c r="K149" s="76">
        <v>36</v>
      </c>
      <c r="L149" s="76">
        <v>0</v>
      </c>
      <c r="M149" s="77">
        <v>0</v>
      </c>
      <c r="N149" s="76">
        <v>0</v>
      </c>
      <c r="O149" s="77">
        <v>0</v>
      </c>
      <c r="P149" s="76">
        <v>21</v>
      </c>
      <c r="Q149" s="76">
        <v>20</v>
      </c>
      <c r="R149" s="75">
        <f t="shared" si="18"/>
        <v>312</v>
      </c>
      <c r="S149" s="75">
        <f t="shared" si="18"/>
        <v>343</v>
      </c>
    </row>
    <row r="150" spans="1:19" ht="12.75">
      <c r="A150" s="1" t="s">
        <v>4</v>
      </c>
      <c r="B150" s="76">
        <v>0</v>
      </c>
      <c r="C150" s="76">
        <v>0</v>
      </c>
      <c r="D150" s="77">
        <v>0</v>
      </c>
      <c r="E150" s="77">
        <v>0</v>
      </c>
      <c r="F150" s="76">
        <v>0</v>
      </c>
      <c r="G150" s="77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7">
        <v>0</v>
      </c>
      <c r="N150" s="76">
        <v>0</v>
      </c>
      <c r="O150" s="77">
        <v>0</v>
      </c>
      <c r="P150" s="76">
        <v>0</v>
      </c>
      <c r="Q150" s="76">
        <v>0</v>
      </c>
      <c r="R150" s="75">
        <f t="shared" si="18"/>
        <v>0</v>
      </c>
      <c r="S150" s="75">
        <f t="shared" si="18"/>
        <v>0</v>
      </c>
    </row>
    <row r="151" spans="1:19" ht="12.75">
      <c r="A151" s="1" t="s">
        <v>59</v>
      </c>
      <c r="B151" s="76">
        <v>0</v>
      </c>
      <c r="C151" s="76">
        <v>0</v>
      </c>
      <c r="D151" s="77">
        <v>0</v>
      </c>
      <c r="E151" s="77">
        <v>0</v>
      </c>
      <c r="F151" s="76">
        <v>0</v>
      </c>
      <c r="G151" s="77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7">
        <v>0</v>
      </c>
      <c r="N151" s="76">
        <v>0</v>
      </c>
      <c r="O151" s="77">
        <v>0</v>
      </c>
      <c r="P151" s="76">
        <v>0</v>
      </c>
      <c r="Q151" s="76">
        <v>0</v>
      </c>
      <c r="R151" s="75">
        <f t="shared" si="18"/>
        <v>0</v>
      </c>
      <c r="S151" s="75">
        <f t="shared" si="18"/>
        <v>0</v>
      </c>
    </row>
    <row r="152" spans="1:19" ht="12.75">
      <c r="A152" s="1" t="s">
        <v>5</v>
      </c>
      <c r="B152" s="76">
        <v>0</v>
      </c>
      <c r="C152" s="76">
        <v>0</v>
      </c>
      <c r="D152" s="77">
        <v>0</v>
      </c>
      <c r="E152" s="77">
        <v>0</v>
      </c>
      <c r="F152" s="76">
        <v>0</v>
      </c>
      <c r="G152" s="77">
        <v>0</v>
      </c>
      <c r="H152" s="76">
        <v>60</v>
      </c>
      <c r="I152" s="76">
        <v>67</v>
      </c>
      <c r="J152" s="76">
        <v>52</v>
      </c>
      <c r="K152" s="76">
        <v>60</v>
      </c>
      <c r="L152" s="76">
        <v>0</v>
      </c>
      <c r="M152" s="77">
        <v>0</v>
      </c>
      <c r="N152" s="76">
        <v>0</v>
      </c>
      <c r="O152" s="77">
        <v>0</v>
      </c>
      <c r="P152" s="76">
        <v>7</v>
      </c>
      <c r="Q152" s="76">
        <v>13</v>
      </c>
      <c r="R152" s="75">
        <f t="shared" si="18"/>
        <v>119</v>
      </c>
      <c r="S152" s="75">
        <f t="shared" si="18"/>
        <v>140</v>
      </c>
    </row>
    <row r="153" spans="1:19" ht="12.75">
      <c r="A153" s="1" t="s">
        <v>59</v>
      </c>
      <c r="B153" s="76">
        <v>0</v>
      </c>
      <c r="C153" s="76">
        <v>0</v>
      </c>
      <c r="D153" s="77">
        <v>0</v>
      </c>
      <c r="E153" s="77">
        <v>0</v>
      </c>
      <c r="F153" s="76">
        <v>0</v>
      </c>
      <c r="G153" s="77">
        <v>0</v>
      </c>
      <c r="H153" s="76">
        <v>36</v>
      </c>
      <c r="I153" s="76">
        <v>46</v>
      </c>
      <c r="J153" s="76">
        <v>45</v>
      </c>
      <c r="K153" s="76">
        <v>55</v>
      </c>
      <c r="L153" s="76">
        <v>0</v>
      </c>
      <c r="M153" s="77">
        <v>0</v>
      </c>
      <c r="N153" s="76">
        <v>0</v>
      </c>
      <c r="O153" s="77">
        <v>0</v>
      </c>
      <c r="P153" s="76">
        <v>0</v>
      </c>
      <c r="Q153" s="76">
        <v>0</v>
      </c>
      <c r="R153" s="75">
        <f t="shared" si="18"/>
        <v>81</v>
      </c>
      <c r="S153" s="75">
        <f t="shared" si="18"/>
        <v>101</v>
      </c>
    </row>
    <row r="154" spans="1:19" ht="12.75">
      <c r="A154" s="1" t="s">
        <v>6</v>
      </c>
      <c r="B154" s="76">
        <v>0</v>
      </c>
      <c r="C154" s="76">
        <v>0</v>
      </c>
      <c r="D154" s="77">
        <v>0</v>
      </c>
      <c r="E154" s="77">
        <v>0</v>
      </c>
      <c r="F154" s="76">
        <v>0</v>
      </c>
      <c r="G154" s="77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7">
        <v>0</v>
      </c>
      <c r="N154" s="76">
        <v>0</v>
      </c>
      <c r="O154" s="77">
        <v>0</v>
      </c>
      <c r="P154" s="76">
        <v>0</v>
      </c>
      <c r="Q154" s="76">
        <v>0</v>
      </c>
      <c r="R154" s="75">
        <f t="shared" si="18"/>
        <v>0</v>
      </c>
      <c r="S154" s="75">
        <f t="shared" si="18"/>
        <v>0</v>
      </c>
    </row>
    <row r="157" spans="1:19" ht="12.75">
      <c r="A157" s="111" t="s">
        <v>74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</row>
    <row r="158" spans="1:19" ht="28.5" customHeight="1">
      <c r="A158" s="3"/>
      <c r="B158" s="104" t="s">
        <v>41</v>
      </c>
      <c r="C158" s="104"/>
      <c r="D158" s="110" t="s">
        <v>7</v>
      </c>
      <c r="E158" s="106"/>
      <c r="F158" s="105" t="s">
        <v>8</v>
      </c>
      <c r="G158" s="106"/>
      <c r="H158" s="105" t="s">
        <v>46</v>
      </c>
      <c r="I158" s="106"/>
      <c r="J158" s="105" t="s">
        <v>50</v>
      </c>
      <c r="K158" s="106"/>
      <c r="L158" s="105" t="s">
        <v>47</v>
      </c>
      <c r="M158" s="106"/>
      <c r="N158" s="105" t="s">
        <v>9</v>
      </c>
      <c r="O158" s="106"/>
      <c r="P158" s="105" t="s">
        <v>10</v>
      </c>
      <c r="Q158" s="106"/>
      <c r="R158" s="107" t="s">
        <v>11</v>
      </c>
      <c r="S158" s="108"/>
    </row>
    <row r="159" spans="1:19" ht="33.75">
      <c r="A159" s="70"/>
      <c r="B159" s="53" t="s">
        <v>76</v>
      </c>
      <c r="C159" s="53" t="s">
        <v>77</v>
      </c>
      <c r="D159" s="52" t="s">
        <v>76</v>
      </c>
      <c r="E159" s="53" t="s">
        <v>77</v>
      </c>
      <c r="F159" s="52" t="s">
        <v>76</v>
      </c>
      <c r="G159" s="53" t="s">
        <v>77</v>
      </c>
      <c r="H159" s="52" t="s">
        <v>76</v>
      </c>
      <c r="I159" s="53" t="s">
        <v>77</v>
      </c>
      <c r="J159" s="52" t="s">
        <v>76</v>
      </c>
      <c r="K159" s="53" t="s">
        <v>77</v>
      </c>
      <c r="L159" s="52" t="s">
        <v>76</v>
      </c>
      <c r="M159" s="53" t="s">
        <v>77</v>
      </c>
      <c r="N159" s="52" t="s">
        <v>76</v>
      </c>
      <c r="O159" s="53" t="s">
        <v>77</v>
      </c>
      <c r="P159" s="52" t="s">
        <v>76</v>
      </c>
      <c r="Q159" s="53" t="s">
        <v>77</v>
      </c>
      <c r="R159" s="67" t="s">
        <v>76</v>
      </c>
      <c r="S159" s="68" t="s">
        <v>77</v>
      </c>
    </row>
    <row r="160" spans="1:19" ht="12.75">
      <c r="A160" s="1" t="s">
        <v>1</v>
      </c>
      <c r="B160" s="76">
        <v>20</v>
      </c>
      <c r="C160" s="76">
        <v>9</v>
      </c>
      <c r="D160" s="76">
        <v>0</v>
      </c>
      <c r="E160" s="76">
        <v>0</v>
      </c>
      <c r="F160" s="76">
        <v>3</v>
      </c>
      <c r="G160" s="76">
        <v>2</v>
      </c>
      <c r="H160" s="76">
        <v>319</v>
      </c>
      <c r="I160" s="76">
        <v>366</v>
      </c>
      <c r="J160" s="76">
        <v>95</v>
      </c>
      <c r="K160" s="76">
        <v>97</v>
      </c>
      <c r="L160" s="76">
        <v>0</v>
      </c>
      <c r="M160" s="76">
        <v>0</v>
      </c>
      <c r="N160" s="76">
        <v>0</v>
      </c>
      <c r="O160" s="76">
        <v>0</v>
      </c>
      <c r="P160" s="76">
        <v>30</v>
      </c>
      <c r="Q160" s="77">
        <v>35</v>
      </c>
      <c r="R160" s="75">
        <f>SUM(B160+D160+F160+H160+J160+L160+N160+P160)</f>
        <v>467</v>
      </c>
      <c r="S160" s="75">
        <f>SUM(C160+E160+G160+I160+K160+M160+O160+Q160)</f>
        <v>509</v>
      </c>
    </row>
    <row r="161" spans="1:19" ht="12.75">
      <c r="A161" s="1" t="s">
        <v>59</v>
      </c>
      <c r="B161" s="76">
        <v>12</v>
      </c>
      <c r="C161" s="76">
        <v>6</v>
      </c>
      <c r="D161" s="76">
        <v>0</v>
      </c>
      <c r="E161" s="76">
        <v>0</v>
      </c>
      <c r="F161" s="76">
        <v>1</v>
      </c>
      <c r="G161" s="76">
        <v>0</v>
      </c>
      <c r="H161" s="76">
        <v>264</v>
      </c>
      <c r="I161" s="76">
        <v>308</v>
      </c>
      <c r="J161" s="76">
        <v>88</v>
      </c>
      <c r="K161" s="76">
        <v>88</v>
      </c>
      <c r="L161" s="76">
        <v>0</v>
      </c>
      <c r="M161" s="76">
        <v>0</v>
      </c>
      <c r="N161" s="76">
        <v>0</v>
      </c>
      <c r="O161" s="76">
        <v>0</v>
      </c>
      <c r="P161" s="76">
        <v>17</v>
      </c>
      <c r="Q161" s="77">
        <v>23</v>
      </c>
      <c r="R161" s="75">
        <f aca="true" t="shared" si="19" ref="R161:R168">SUM(B161+D161+F161+H161+J161+L161+N161+P161)</f>
        <v>382</v>
      </c>
      <c r="S161" s="75">
        <f aca="true" t="shared" si="20" ref="S161:S168">SUM(C161+E161+G161+I161+K161+M161+O161+Q161)</f>
        <v>425</v>
      </c>
    </row>
    <row r="162" spans="1:19" ht="12.75">
      <c r="A162" s="1" t="s">
        <v>3</v>
      </c>
      <c r="B162" s="76">
        <v>20</v>
      </c>
      <c r="C162" s="76">
        <v>9</v>
      </c>
      <c r="D162" s="76">
        <v>0</v>
      </c>
      <c r="E162" s="76">
        <v>0</v>
      </c>
      <c r="F162" s="76">
        <v>3</v>
      </c>
      <c r="G162" s="76">
        <v>2</v>
      </c>
      <c r="H162" s="76">
        <v>268</v>
      </c>
      <c r="I162" s="76">
        <v>309</v>
      </c>
      <c r="J162" s="76">
        <v>44</v>
      </c>
      <c r="K162" s="76">
        <v>45</v>
      </c>
      <c r="L162" s="76">
        <v>0</v>
      </c>
      <c r="M162" s="76">
        <v>0</v>
      </c>
      <c r="N162" s="76">
        <v>0</v>
      </c>
      <c r="O162" s="76">
        <v>0</v>
      </c>
      <c r="P162" s="76">
        <v>17</v>
      </c>
      <c r="Q162" s="77">
        <v>23</v>
      </c>
      <c r="R162" s="75">
        <f t="shared" si="19"/>
        <v>352</v>
      </c>
      <c r="S162" s="75">
        <f t="shared" si="20"/>
        <v>388</v>
      </c>
    </row>
    <row r="163" spans="1:19" ht="12.75">
      <c r="A163" s="1" t="s">
        <v>59</v>
      </c>
      <c r="B163" s="76">
        <v>12</v>
      </c>
      <c r="C163" s="76">
        <v>6</v>
      </c>
      <c r="D163" s="76">
        <v>0</v>
      </c>
      <c r="E163" s="76">
        <v>0</v>
      </c>
      <c r="F163" s="76">
        <v>1</v>
      </c>
      <c r="G163" s="76">
        <v>0</v>
      </c>
      <c r="H163" s="76">
        <v>229</v>
      </c>
      <c r="I163" s="76">
        <v>271</v>
      </c>
      <c r="J163" s="76">
        <v>41</v>
      </c>
      <c r="K163" s="76">
        <v>39</v>
      </c>
      <c r="L163" s="76">
        <v>0</v>
      </c>
      <c r="M163" s="76">
        <v>0</v>
      </c>
      <c r="N163" s="76">
        <v>0</v>
      </c>
      <c r="O163" s="76">
        <v>0</v>
      </c>
      <c r="P163" s="76">
        <v>17</v>
      </c>
      <c r="Q163" s="77">
        <v>23</v>
      </c>
      <c r="R163" s="75">
        <f t="shared" si="19"/>
        <v>300</v>
      </c>
      <c r="S163" s="75">
        <f t="shared" si="20"/>
        <v>339</v>
      </c>
    </row>
    <row r="164" spans="1:19" ht="12.75">
      <c r="A164" s="1" t="s">
        <v>4</v>
      </c>
      <c r="B164" s="76">
        <v>0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7">
        <v>0</v>
      </c>
      <c r="R164" s="75">
        <f t="shared" si="19"/>
        <v>0</v>
      </c>
      <c r="S164" s="75">
        <f t="shared" si="20"/>
        <v>0</v>
      </c>
    </row>
    <row r="165" spans="1:19" ht="12.75">
      <c r="A165" s="1" t="s">
        <v>59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7">
        <v>0</v>
      </c>
      <c r="R165" s="75">
        <f t="shared" si="19"/>
        <v>0</v>
      </c>
      <c r="S165" s="75">
        <f t="shared" si="20"/>
        <v>0</v>
      </c>
    </row>
    <row r="166" spans="1:19" ht="12.75">
      <c r="A166" s="1" t="s">
        <v>5</v>
      </c>
      <c r="B166" s="76">
        <v>0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51</v>
      </c>
      <c r="I166" s="76">
        <v>57</v>
      </c>
      <c r="J166" s="76">
        <v>51</v>
      </c>
      <c r="K166" s="76">
        <v>52</v>
      </c>
      <c r="L166" s="76">
        <v>0</v>
      </c>
      <c r="M166" s="76">
        <v>0</v>
      </c>
      <c r="N166" s="76">
        <v>0</v>
      </c>
      <c r="O166" s="76">
        <v>0</v>
      </c>
      <c r="P166" s="76">
        <v>13</v>
      </c>
      <c r="Q166" s="77">
        <v>12</v>
      </c>
      <c r="R166" s="75">
        <f t="shared" si="19"/>
        <v>115</v>
      </c>
      <c r="S166" s="75">
        <f t="shared" si="20"/>
        <v>121</v>
      </c>
    </row>
    <row r="167" spans="1:19" ht="12.75">
      <c r="A167" s="1" t="s">
        <v>59</v>
      </c>
      <c r="B167" s="76">
        <v>0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35</v>
      </c>
      <c r="I167" s="76">
        <v>37</v>
      </c>
      <c r="J167" s="76">
        <v>47</v>
      </c>
      <c r="K167" s="76">
        <v>49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7">
        <v>0</v>
      </c>
      <c r="R167" s="75">
        <f t="shared" si="19"/>
        <v>82</v>
      </c>
      <c r="S167" s="75">
        <f t="shared" si="20"/>
        <v>86</v>
      </c>
    </row>
    <row r="168" spans="1:19" ht="12.75">
      <c r="A168" s="1" t="s">
        <v>6</v>
      </c>
      <c r="B168" s="76">
        <v>0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7">
        <v>0</v>
      </c>
      <c r="R168" s="75">
        <f t="shared" si="19"/>
        <v>0</v>
      </c>
      <c r="S168" s="75">
        <f t="shared" si="20"/>
        <v>0</v>
      </c>
    </row>
    <row r="171" spans="1:19" ht="12.75">
      <c r="A171" s="111" t="s">
        <v>74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3"/>
    </row>
    <row r="172" spans="1:19" ht="19.5" customHeight="1">
      <c r="A172" s="3"/>
      <c r="B172" s="104" t="s">
        <v>85</v>
      </c>
      <c r="C172" s="104"/>
      <c r="D172" s="110" t="s">
        <v>7</v>
      </c>
      <c r="E172" s="106"/>
      <c r="F172" s="105" t="s">
        <v>8</v>
      </c>
      <c r="G172" s="106"/>
      <c r="H172" s="105" t="s">
        <v>46</v>
      </c>
      <c r="I172" s="106"/>
      <c r="J172" s="105" t="s">
        <v>50</v>
      </c>
      <c r="K172" s="106"/>
      <c r="L172" s="105" t="s">
        <v>47</v>
      </c>
      <c r="M172" s="106"/>
      <c r="N172" s="105" t="s">
        <v>9</v>
      </c>
      <c r="O172" s="106"/>
      <c r="P172" s="105" t="s">
        <v>10</v>
      </c>
      <c r="Q172" s="106"/>
      <c r="R172" s="107" t="s">
        <v>11</v>
      </c>
      <c r="S172" s="108"/>
    </row>
    <row r="173" spans="1:19" ht="33.75">
      <c r="A173" s="70"/>
      <c r="B173" s="53" t="s">
        <v>78</v>
      </c>
      <c r="C173" s="53" t="s">
        <v>79</v>
      </c>
      <c r="D173" s="53" t="s">
        <v>78</v>
      </c>
      <c r="E173" s="53" t="s">
        <v>79</v>
      </c>
      <c r="F173" s="53" t="s">
        <v>78</v>
      </c>
      <c r="G173" s="53" t="s">
        <v>79</v>
      </c>
      <c r="H173" s="53" t="s">
        <v>78</v>
      </c>
      <c r="I173" s="53" t="s">
        <v>79</v>
      </c>
      <c r="J173" s="53" t="s">
        <v>78</v>
      </c>
      <c r="K173" s="53" t="s">
        <v>79</v>
      </c>
      <c r="L173" s="53" t="s">
        <v>78</v>
      </c>
      <c r="M173" s="53" t="s">
        <v>79</v>
      </c>
      <c r="N173" s="53" t="s">
        <v>78</v>
      </c>
      <c r="O173" s="53" t="s">
        <v>79</v>
      </c>
      <c r="P173" s="53" t="s">
        <v>78</v>
      </c>
      <c r="Q173" s="53" t="s">
        <v>79</v>
      </c>
      <c r="R173" s="68" t="s">
        <v>78</v>
      </c>
      <c r="S173" s="68" t="s">
        <v>79</v>
      </c>
    </row>
    <row r="174" spans="1:19" ht="12.75">
      <c r="A174" s="1" t="s">
        <v>1</v>
      </c>
      <c r="B174" s="76">
        <v>7</v>
      </c>
      <c r="C174" s="76">
        <v>0</v>
      </c>
      <c r="D174" s="76">
        <v>0</v>
      </c>
      <c r="E174" s="76">
        <v>0</v>
      </c>
      <c r="F174" s="76">
        <v>0</v>
      </c>
      <c r="G174" s="76">
        <v>1</v>
      </c>
      <c r="H174" s="76">
        <v>324</v>
      </c>
      <c r="I174" s="76">
        <v>336</v>
      </c>
      <c r="J174" s="76">
        <v>108</v>
      </c>
      <c r="K174" s="76">
        <v>106</v>
      </c>
      <c r="L174" s="76">
        <v>0</v>
      </c>
      <c r="M174" s="76">
        <v>0</v>
      </c>
      <c r="N174" s="76">
        <v>0</v>
      </c>
      <c r="O174" s="76">
        <v>0</v>
      </c>
      <c r="P174" s="76">
        <v>31</v>
      </c>
      <c r="Q174" s="77">
        <v>35</v>
      </c>
      <c r="R174" s="75">
        <f>SUM(B174+D174+F174+H174+J174+L174+N174+P174)</f>
        <v>470</v>
      </c>
      <c r="S174" s="75">
        <f>SUM(C174+E174+G174+I174+K174+M174+O174+Q174)</f>
        <v>478</v>
      </c>
    </row>
    <row r="175" spans="1:19" ht="12.75">
      <c r="A175" s="1" t="s">
        <v>59</v>
      </c>
      <c r="B175" s="76">
        <v>4</v>
      </c>
      <c r="C175" s="76">
        <v>0</v>
      </c>
      <c r="D175" s="76">
        <v>0</v>
      </c>
      <c r="E175" s="76">
        <v>0</v>
      </c>
      <c r="F175" s="76">
        <v>0</v>
      </c>
      <c r="G175" s="76">
        <v>1</v>
      </c>
      <c r="H175" s="76">
        <v>268</v>
      </c>
      <c r="I175" s="76">
        <v>268</v>
      </c>
      <c r="J175" s="76">
        <v>101</v>
      </c>
      <c r="K175" s="76">
        <v>96</v>
      </c>
      <c r="L175" s="76">
        <v>0</v>
      </c>
      <c r="M175" s="76">
        <v>0</v>
      </c>
      <c r="N175" s="76">
        <v>0</v>
      </c>
      <c r="O175" s="76">
        <v>0</v>
      </c>
      <c r="P175" s="76">
        <v>22</v>
      </c>
      <c r="Q175" s="77">
        <v>20</v>
      </c>
      <c r="R175" s="75">
        <f aca="true" t="shared" si="21" ref="R175:S182">SUM(B175+D175+F175+H175+J175+L175+N175+P175)</f>
        <v>395</v>
      </c>
      <c r="S175" s="75">
        <f t="shared" si="21"/>
        <v>385</v>
      </c>
    </row>
    <row r="176" spans="1:19" ht="12.75">
      <c r="A176" s="1" t="s">
        <v>3</v>
      </c>
      <c r="B176" s="76">
        <v>7</v>
      </c>
      <c r="C176" s="76">
        <v>0</v>
      </c>
      <c r="D176" s="76">
        <v>0</v>
      </c>
      <c r="E176" s="76">
        <v>0</v>
      </c>
      <c r="F176" s="76">
        <v>0</v>
      </c>
      <c r="G176" s="76">
        <v>1</v>
      </c>
      <c r="H176" s="76">
        <v>277</v>
      </c>
      <c r="I176" s="76">
        <v>275</v>
      </c>
      <c r="J176" s="76">
        <v>49</v>
      </c>
      <c r="K176" s="76">
        <v>51</v>
      </c>
      <c r="L176" s="76">
        <v>0</v>
      </c>
      <c r="M176" s="76">
        <v>0</v>
      </c>
      <c r="N176" s="76">
        <v>0</v>
      </c>
      <c r="O176" s="76">
        <v>0</v>
      </c>
      <c r="P176" s="76">
        <v>22</v>
      </c>
      <c r="Q176" s="77">
        <v>21</v>
      </c>
      <c r="R176" s="75">
        <f t="shared" si="21"/>
        <v>355</v>
      </c>
      <c r="S176" s="75">
        <f t="shared" si="21"/>
        <v>348</v>
      </c>
    </row>
    <row r="177" spans="1:19" ht="12.75">
      <c r="A177" s="1" t="s">
        <v>59</v>
      </c>
      <c r="B177" s="76">
        <v>4</v>
      </c>
      <c r="C177" s="76">
        <v>0</v>
      </c>
      <c r="D177" s="76">
        <v>0</v>
      </c>
      <c r="E177" s="76">
        <v>0</v>
      </c>
      <c r="F177" s="76">
        <v>0</v>
      </c>
      <c r="G177" s="76">
        <v>1</v>
      </c>
      <c r="H177" s="76">
        <v>239</v>
      </c>
      <c r="I177" s="76">
        <v>234</v>
      </c>
      <c r="J177" s="76">
        <v>45</v>
      </c>
      <c r="K177" s="76">
        <v>47</v>
      </c>
      <c r="L177" s="76">
        <v>0</v>
      </c>
      <c r="M177" s="76">
        <v>0</v>
      </c>
      <c r="N177" s="76">
        <v>0</v>
      </c>
      <c r="O177" s="76">
        <v>0</v>
      </c>
      <c r="P177" s="76">
        <v>22</v>
      </c>
      <c r="Q177" s="77">
        <v>20</v>
      </c>
      <c r="R177" s="75">
        <f t="shared" si="21"/>
        <v>310</v>
      </c>
      <c r="S177" s="75">
        <f t="shared" si="21"/>
        <v>302</v>
      </c>
    </row>
    <row r="178" spans="1:19" ht="12.75">
      <c r="A178" s="1" t="s">
        <v>4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7">
        <v>0</v>
      </c>
      <c r="R178" s="75">
        <f t="shared" si="21"/>
        <v>0</v>
      </c>
      <c r="S178" s="75">
        <f t="shared" si="21"/>
        <v>0</v>
      </c>
    </row>
    <row r="179" spans="1:19" ht="12.75">
      <c r="A179" s="1" t="s">
        <v>59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7">
        <v>0</v>
      </c>
      <c r="R179" s="75">
        <f t="shared" si="21"/>
        <v>0</v>
      </c>
      <c r="S179" s="75">
        <f t="shared" si="21"/>
        <v>0</v>
      </c>
    </row>
    <row r="180" spans="1:19" ht="12.75">
      <c r="A180" s="1" t="s">
        <v>5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47</v>
      </c>
      <c r="I180" s="76">
        <v>61</v>
      </c>
      <c r="J180" s="76">
        <v>59</v>
      </c>
      <c r="K180" s="76">
        <v>55</v>
      </c>
      <c r="L180" s="76">
        <v>0</v>
      </c>
      <c r="M180" s="76">
        <v>0</v>
      </c>
      <c r="N180" s="76">
        <v>0</v>
      </c>
      <c r="O180" s="76">
        <v>0</v>
      </c>
      <c r="P180" s="76">
        <v>9</v>
      </c>
      <c r="Q180" s="77">
        <v>14</v>
      </c>
      <c r="R180" s="75">
        <f t="shared" si="21"/>
        <v>115</v>
      </c>
      <c r="S180" s="75">
        <f t="shared" si="21"/>
        <v>130</v>
      </c>
    </row>
    <row r="181" spans="1:19" ht="12.75">
      <c r="A181" s="1" t="s">
        <v>59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29</v>
      </c>
      <c r="I181" s="76">
        <v>34</v>
      </c>
      <c r="J181" s="76">
        <v>56</v>
      </c>
      <c r="K181" s="76">
        <v>49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7">
        <v>0</v>
      </c>
      <c r="R181" s="75">
        <f t="shared" si="21"/>
        <v>85</v>
      </c>
      <c r="S181" s="75">
        <f t="shared" si="21"/>
        <v>83</v>
      </c>
    </row>
    <row r="182" spans="1:19" ht="12.75">
      <c r="A182" s="1" t="s">
        <v>6</v>
      </c>
      <c r="B182" s="76">
        <v>0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5">
        <f t="shared" si="21"/>
        <v>0</v>
      </c>
      <c r="S182" s="75">
        <f t="shared" si="21"/>
        <v>0</v>
      </c>
    </row>
    <row r="185" spans="1:19" ht="12.75">
      <c r="A185" s="111" t="s">
        <v>74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3"/>
    </row>
    <row r="186" spans="1:19" ht="19.5" customHeight="1">
      <c r="A186" s="3"/>
      <c r="B186" s="104" t="s">
        <v>85</v>
      </c>
      <c r="C186" s="104"/>
      <c r="D186" s="110" t="s">
        <v>7</v>
      </c>
      <c r="E186" s="106"/>
      <c r="F186" s="105" t="s">
        <v>8</v>
      </c>
      <c r="G186" s="106"/>
      <c r="H186" s="105" t="s">
        <v>46</v>
      </c>
      <c r="I186" s="106"/>
      <c r="J186" s="105" t="s">
        <v>50</v>
      </c>
      <c r="K186" s="106"/>
      <c r="L186" s="105" t="s">
        <v>47</v>
      </c>
      <c r="M186" s="106"/>
      <c r="N186" s="105" t="s">
        <v>9</v>
      </c>
      <c r="O186" s="106"/>
      <c r="P186" s="105" t="s">
        <v>10</v>
      </c>
      <c r="Q186" s="106"/>
      <c r="R186" s="107" t="s">
        <v>11</v>
      </c>
      <c r="S186" s="108"/>
    </row>
    <row r="187" spans="1:19" ht="33.75">
      <c r="A187" s="70"/>
      <c r="B187" s="53" t="s">
        <v>80</v>
      </c>
      <c r="C187" s="53" t="s">
        <v>81</v>
      </c>
      <c r="D187" s="53" t="s">
        <v>80</v>
      </c>
      <c r="E187" s="53" t="s">
        <v>81</v>
      </c>
      <c r="F187" s="53" t="s">
        <v>80</v>
      </c>
      <c r="G187" s="53" t="s">
        <v>81</v>
      </c>
      <c r="H187" s="53" t="s">
        <v>80</v>
      </c>
      <c r="I187" s="53" t="s">
        <v>81</v>
      </c>
      <c r="J187" s="53" t="s">
        <v>80</v>
      </c>
      <c r="K187" s="53" t="s">
        <v>81</v>
      </c>
      <c r="L187" s="53" t="s">
        <v>80</v>
      </c>
      <c r="M187" s="53" t="s">
        <v>81</v>
      </c>
      <c r="N187" s="53" t="s">
        <v>80</v>
      </c>
      <c r="O187" s="53" t="s">
        <v>81</v>
      </c>
      <c r="P187" s="53" t="s">
        <v>80</v>
      </c>
      <c r="Q187" s="53" t="s">
        <v>81</v>
      </c>
      <c r="R187" s="68" t="s">
        <v>80</v>
      </c>
      <c r="S187" s="68" t="s">
        <v>81</v>
      </c>
    </row>
    <row r="188" spans="1:19" ht="12.75">
      <c r="A188" s="1" t="s">
        <v>1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280</v>
      </c>
      <c r="I188" s="76">
        <v>276</v>
      </c>
      <c r="J188" s="76">
        <v>115</v>
      </c>
      <c r="K188" s="76">
        <v>130</v>
      </c>
      <c r="L188" s="76">
        <v>0</v>
      </c>
      <c r="M188" s="76">
        <v>0</v>
      </c>
      <c r="N188" s="76">
        <v>0</v>
      </c>
      <c r="O188" s="76">
        <v>0</v>
      </c>
      <c r="P188" s="76">
        <v>31</v>
      </c>
      <c r="Q188" s="77">
        <v>31</v>
      </c>
      <c r="R188" s="75">
        <f>SUM(B188+D188+F188+H188+J188+L188+N188+P188)</f>
        <v>426</v>
      </c>
      <c r="S188" s="75">
        <f>SUM(C188+E188+G188+I188+K188+M188+O188+Q188)</f>
        <v>437</v>
      </c>
    </row>
    <row r="189" spans="1:19" ht="12.75">
      <c r="A189" s="1" t="s">
        <v>59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213</v>
      </c>
      <c r="I189" s="76">
        <v>213</v>
      </c>
      <c r="J189" s="76">
        <v>103</v>
      </c>
      <c r="K189" s="76">
        <v>111</v>
      </c>
      <c r="L189" s="76">
        <v>0</v>
      </c>
      <c r="M189" s="76">
        <v>0</v>
      </c>
      <c r="N189" s="76">
        <v>0</v>
      </c>
      <c r="O189" s="76">
        <v>0</v>
      </c>
      <c r="P189" s="76">
        <v>21</v>
      </c>
      <c r="Q189" s="77">
        <v>16</v>
      </c>
      <c r="R189" s="75">
        <f aca="true" t="shared" si="22" ref="R189:R196">SUM(B189+D189+F189+H189+J189+L189+N189+P189)</f>
        <v>337</v>
      </c>
      <c r="S189" s="75">
        <f aca="true" t="shared" si="23" ref="S189:S196">SUM(C189+E189+G189+I189+K189+M189+O189+Q189)</f>
        <v>340</v>
      </c>
    </row>
    <row r="190" spans="1:19" ht="12.75">
      <c r="A190" s="1" t="s">
        <v>3</v>
      </c>
      <c r="B190" s="76">
        <v>0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  <c r="H190" s="76">
        <v>239</v>
      </c>
      <c r="I190" s="76">
        <v>230</v>
      </c>
      <c r="J190" s="76">
        <v>54</v>
      </c>
      <c r="K190" s="76">
        <v>63</v>
      </c>
      <c r="L190" s="76">
        <v>0</v>
      </c>
      <c r="M190" s="76">
        <v>0</v>
      </c>
      <c r="N190" s="76">
        <v>0</v>
      </c>
      <c r="O190" s="76">
        <v>0</v>
      </c>
      <c r="P190" s="76">
        <v>21</v>
      </c>
      <c r="Q190" s="77">
        <v>17</v>
      </c>
      <c r="R190" s="75">
        <f t="shared" si="22"/>
        <v>314</v>
      </c>
      <c r="S190" s="75">
        <f t="shared" si="23"/>
        <v>310</v>
      </c>
    </row>
    <row r="191" spans="1:19" ht="12.75">
      <c r="A191" s="1" t="s">
        <v>59</v>
      </c>
      <c r="B191" s="76">
        <v>0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76">
        <v>194</v>
      </c>
      <c r="I191" s="76">
        <v>190</v>
      </c>
      <c r="J191" s="76">
        <v>49</v>
      </c>
      <c r="K191" s="76">
        <v>56</v>
      </c>
      <c r="L191" s="76">
        <v>0</v>
      </c>
      <c r="M191" s="76">
        <v>0</v>
      </c>
      <c r="N191" s="76">
        <v>0</v>
      </c>
      <c r="O191" s="76">
        <v>0</v>
      </c>
      <c r="P191" s="76">
        <v>21</v>
      </c>
      <c r="Q191" s="77">
        <v>16</v>
      </c>
      <c r="R191" s="75">
        <f t="shared" si="22"/>
        <v>264</v>
      </c>
      <c r="S191" s="75">
        <f t="shared" si="23"/>
        <v>262</v>
      </c>
    </row>
    <row r="192" spans="1:19" ht="12.75">
      <c r="A192" s="1" t="s">
        <v>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7">
        <v>0</v>
      </c>
      <c r="R192" s="75">
        <f t="shared" si="22"/>
        <v>0</v>
      </c>
      <c r="S192" s="75">
        <f t="shared" si="23"/>
        <v>0</v>
      </c>
    </row>
    <row r="193" spans="1:19" ht="12.75">
      <c r="A193" s="1" t="s">
        <v>59</v>
      </c>
      <c r="B193" s="76">
        <v>0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7">
        <v>0</v>
      </c>
      <c r="R193" s="75">
        <f t="shared" si="22"/>
        <v>0</v>
      </c>
      <c r="S193" s="75">
        <f t="shared" si="23"/>
        <v>0</v>
      </c>
    </row>
    <row r="194" spans="1:19" ht="12.75">
      <c r="A194" s="1" t="s">
        <v>5</v>
      </c>
      <c r="B194" s="76">
        <v>0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  <c r="H194" s="76">
        <v>41</v>
      </c>
      <c r="I194" s="76">
        <v>46</v>
      </c>
      <c r="J194" s="76">
        <v>61</v>
      </c>
      <c r="K194" s="76">
        <v>67</v>
      </c>
      <c r="L194" s="76">
        <v>0</v>
      </c>
      <c r="M194" s="76">
        <v>0</v>
      </c>
      <c r="N194" s="76">
        <v>0</v>
      </c>
      <c r="O194" s="76">
        <v>0</v>
      </c>
      <c r="P194" s="76">
        <v>10</v>
      </c>
      <c r="Q194" s="77">
        <v>14</v>
      </c>
      <c r="R194" s="75">
        <f t="shared" si="22"/>
        <v>112</v>
      </c>
      <c r="S194" s="75">
        <f t="shared" si="23"/>
        <v>127</v>
      </c>
    </row>
    <row r="195" spans="1:19" ht="12.75">
      <c r="A195" s="1" t="s">
        <v>59</v>
      </c>
      <c r="B195" s="76">
        <v>0</v>
      </c>
      <c r="C195" s="76">
        <v>0</v>
      </c>
      <c r="D195" s="76">
        <v>0</v>
      </c>
      <c r="E195" s="76">
        <v>0</v>
      </c>
      <c r="F195" s="76">
        <v>0</v>
      </c>
      <c r="G195" s="76">
        <v>0</v>
      </c>
      <c r="H195" s="76">
        <v>19</v>
      </c>
      <c r="I195" s="76">
        <v>23</v>
      </c>
      <c r="J195" s="76">
        <v>54</v>
      </c>
      <c r="K195" s="76">
        <v>55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7">
        <v>0</v>
      </c>
      <c r="R195" s="75">
        <f t="shared" si="22"/>
        <v>73</v>
      </c>
      <c r="S195" s="75">
        <f t="shared" si="23"/>
        <v>78</v>
      </c>
    </row>
    <row r="196" spans="1:19" ht="12.75">
      <c r="A196" s="1" t="s">
        <v>6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5">
        <f t="shared" si="22"/>
        <v>0</v>
      </c>
      <c r="S196" s="75">
        <f t="shared" si="23"/>
        <v>0</v>
      </c>
    </row>
    <row r="199" spans="1:19" ht="12.75">
      <c r="A199" s="111" t="s">
        <v>74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</row>
    <row r="200" spans="1:19" ht="18" customHeight="1">
      <c r="A200" s="3"/>
      <c r="B200" s="104" t="s">
        <v>85</v>
      </c>
      <c r="C200" s="104"/>
      <c r="D200" s="110" t="s">
        <v>7</v>
      </c>
      <c r="E200" s="106"/>
      <c r="F200" s="105" t="s">
        <v>8</v>
      </c>
      <c r="G200" s="106"/>
      <c r="H200" s="105" t="s">
        <v>46</v>
      </c>
      <c r="I200" s="106"/>
      <c r="J200" s="105" t="s">
        <v>50</v>
      </c>
      <c r="K200" s="106"/>
      <c r="L200" s="105" t="s">
        <v>47</v>
      </c>
      <c r="M200" s="106"/>
      <c r="N200" s="105" t="s">
        <v>9</v>
      </c>
      <c r="O200" s="106"/>
      <c r="P200" s="105" t="s">
        <v>10</v>
      </c>
      <c r="Q200" s="106"/>
      <c r="R200" s="107" t="s">
        <v>11</v>
      </c>
      <c r="S200" s="108"/>
    </row>
    <row r="201" spans="1:19" ht="33.75">
      <c r="A201" s="70"/>
      <c r="B201" s="53" t="s">
        <v>82</v>
      </c>
      <c r="C201" s="53" t="s">
        <v>83</v>
      </c>
      <c r="D201" s="53" t="s">
        <v>82</v>
      </c>
      <c r="E201" s="53" t="s">
        <v>83</v>
      </c>
      <c r="F201" s="53" t="s">
        <v>82</v>
      </c>
      <c r="G201" s="53" t="s">
        <v>83</v>
      </c>
      <c r="H201" s="53" t="s">
        <v>82</v>
      </c>
      <c r="I201" s="53" t="s">
        <v>83</v>
      </c>
      <c r="J201" s="53" t="s">
        <v>82</v>
      </c>
      <c r="K201" s="53" t="s">
        <v>83</v>
      </c>
      <c r="L201" s="53" t="s">
        <v>82</v>
      </c>
      <c r="M201" s="53" t="s">
        <v>83</v>
      </c>
      <c r="N201" s="53" t="s">
        <v>82</v>
      </c>
      <c r="O201" s="53" t="s">
        <v>83</v>
      </c>
      <c r="P201" s="53" t="s">
        <v>82</v>
      </c>
      <c r="Q201" s="53" t="s">
        <v>83</v>
      </c>
      <c r="R201" s="68" t="s">
        <v>82</v>
      </c>
      <c r="S201" s="68" t="s">
        <v>83</v>
      </c>
    </row>
    <row r="202" spans="1:19" ht="12.75">
      <c r="A202" s="1" t="s">
        <v>1</v>
      </c>
      <c r="B202" s="76">
        <v>0</v>
      </c>
      <c r="C202" s="76">
        <v>0</v>
      </c>
      <c r="D202" s="76">
        <v>0</v>
      </c>
      <c r="E202" s="76">
        <v>0</v>
      </c>
      <c r="F202" s="76">
        <v>0</v>
      </c>
      <c r="G202" s="76">
        <v>0</v>
      </c>
      <c r="H202" s="76">
        <v>252</v>
      </c>
      <c r="I202" s="76">
        <v>269</v>
      </c>
      <c r="J202" s="76">
        <v>140</v>
      </c>
      <c r="K202" s="76">
        <v>147</v>
      </c>
      <c r="L202" s="76">
        <v>0</v>
      </c>
      <c r="M202" s="76">
        <v>0</v>
      </c>
      <c r="N202" s="76">
        <v>0</v>
      </c>
      <c r="O202" s="76">
        <v>0</v>
      </c>
      <c r="P202" s="76">
        <v>29</v>
      </c>
      <c r="Q202" s="77">
        <v>38</v>
      </c>
      <c r="R202" s="75">
        <f>SUM(B202+D202+F202+H202+J202+L202+N202+P202)</f>
        <v>421</v>
      </c>
      <c r="S202" s="75">
        <f>SUM(C202+E202+G202+I202+K202+M202+O202+Q202)</f>
        <v>454</v>
      </c>
    </row>
    <row r="203" spans="1:19" ht="12.75">
      <c r="A203" s="1" t="s">
        <v>59</v>
      </c>
      <c r="B203" s="76">
        <v>0</v>
      </c>
      <c r="C203" s="76">
        <v>0</v>
      </c>
      <c r="D203" s="76">
        <v>0</v>
      </c>
      <c r="E203" s="76">
        <v>0</v>
      </c>
      <c r="F203" s="76">
        <v>0</v>
      </c>
      <c r="G203" s="76">
        <v>0</v>
      </c>
      <c r="H203" s="76">
        <v>185</v>
      </c>
      <c r="I203" s="76">
        <v>202</v>
      </c>
      <c r="J203" s="76">
        <v>121</v>
      </c>
      <c r="K203" s="76">
        <v>118</v>
      </c>
      <c r="L203" s="76">
        <v>0</v>
      </c>
      <c r="M203" s="76">
        <v>0</v>
      </c>
      <c r="N203" s="76">
        <v>0</v>
      </c>
      <c r="O203" s="76">
        <v>0</v>
      </c>
      <c r="P203" s="76">
        <v>14</v>
      </c>
      <c r="Q203" s="77">
        <v>14</v>
      </c>
      <c r="R203" s="75">
        <f aca="true" t="shared" si="24" ref="R203:S210">SUM(B203+D203+F203+H203+J203+L203+N203+P203)</f>
        <v>320</v>
      </c>
      <c r="S203" s="75">
        <f t="shared" si="24"/>
        <v>334</v>
      </c>
    </row>
    <row r="204" spans="1:19" ht="12.75">
      <c r="A204" s="1" t="s">
        <v>3</v>
      </c>
      <c r="B204" s="76">
        <v>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  <c r="H204" s="76">
        <v>210</v>
      </c>
      <c r="I204" s="76">
        <v>225</v>
      </c>
      <c r="J204" s="76">
        <v>62</v>
      </c>
      <c r="K204" s="76">
        <v>64</v>
      </c>
      <c r="L204" s="76">
        <v>0</v>
      </c>
      <c r="M204" s="76">
        <v>0</v>
      </c>
      <c r="N204" s="76">
        <v>0</v>
      </c>
      <c r="O204" s="76">
        <v>0</v>
      </c>
      <c r="P204" s="76">
        <v>15</v>
      </c>
      <c r="Q204" s="77">
        <v>21</v>
      </c>
      <c r="R204" s="75">
        <f t="shared" si="24"/>
        <v>287</v>
      </c>
      <c r="S204" s="75">
        <f t="shared" si="24"/>
        <v>310</v>
      </c>
    </row>
    <row r="205" spans="1:19" ht="12.75">
      <c r="A205" s="1" t="s">
        <v>59</v>
      </c>
      <c r="B205" s="76">
        <v>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  <c r="H205" s="76">
        <v>162</v>
      </c>
      <c r="I205" s="76">
        <v>182</v>
      </c>
      <c r="J205" s="76">
        <v>59</v>
      </c>
      <c r="K205" s="76">
        <v>49</v>
      </c>
      <c r="L205" s="76">
        <v>0</v>
      </c>
      <c r="M205" s="76">
        <v>0</v>
      </c>
      <c r="N205" s="76">
        <v>0</v>
      </c>
      <c r="O205" s="76">
        <v>0</v>
      </c>
      <c r="P205" s="76">
        <v>14</v>
      </c>
      <c r="Q205" s="77">
        <v>14</v>
      </c>
      <c r="R205" s="75">
        <f t="shared" si="24"/>
        <v>235</v>
      </c>
      <c r="S205" s="75">
        <f t="shared" si="24"/>
        <v>245</v>
      </c>
    </row>
    <row r="206" spans="1:19" ht="12.75">
      <c r="A206" s="1" t="s">
        <v>4</v>
      </c>
      <c r="B206" s="76">
        <v>0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7">
        <v>0</v>
      </c>
      <c r="R206" s="75">
        <f t="shared" si="24"/>
        <v>0</v>
      </c>
      <c r="S206" s="75">
        <f t="shared" si="24"/>
        <v>0</v>
      </c>
    </row>
    <row r="207" spans="1:19" ht="12.75">
      <c r="A207" s="1" t="s">
        <v>59</v>
      </c>
      <c r="B207" s="76">
        <v>0</v>
      </c>
      <c r="C207" s="76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7">
        <v>0</v>
      </c>
      <c r="R207" s="75">
        <f t="shared" si="24"/>
        <v>0</v>
      </c>
      <c r="S207" s="75">
        <f t="shared" si="24"/>
        <v>0</v>
      </c>
    </row>
    <row r="208" spans="1:19" ht="12.75">
      <c r="A208" s="1" t="s">
        <v>5</v>
      </c>
      <c r="B208" s="76">
        <v>0</v>
      </c>
      <c r="C208" s="76">
        <v>0</v>
      </c>
      <c r="D208" s="76">
        <v>0</v>
      </c>
      <c r="E208" s="76">
        <v>0</v>
      </c>
      <c r="F208" s="76">
        <v>0</v>
      </c>
      <c r="G208" s="76">
        <v>0</v>
      </c>
      <c r="H208" s="76">
        <v>42</v>
      </c>
      <c r="I208" s="76">
        <v>44</v>
      </c>
      <c r="J208" s="76">
        <v>78</v>
      </c>
      <c r="K208" s="76">
        <v>83</v>
      </c>
      <c r="L208" s="76">
        <v>0</v>
      </c>
      <c r="M208" s="76">
        <v>0</v>
      </c>
      <c r="N208" s="76">
        <v>0</v>
      </c>
      <c r="O208" s="76">
        <v>0</v>
      </c>
      <c r="P208" s="76">
        <v>14</v>
      </c>
      <c r="Q208" s="77">
        <v>17</v>
      </c>
      <c r="R208" s="75">
        <f t="shared" si="24"/>
        <v>134</v>
      </c>
      <c r="S208" s="75">
        <f t="shared" si="24"/>
        <v>144</v>
      </c>
    </row>
    <row r="209" spans="1:19" ht="12.75">
      <c r="A209" s="1" t="s">
        <v>59</v>
      </c>
      <c r="B209" s="76">
        <v>0</v>
      </c>
      <c r="C209" s="76">
        <v>0</v>
      </c>
      <c r="D209" s="76">
        <v>0</v>
      </c>
      <c r="E209" s="76">
        <v>0</v>
      </c>
      <c r="F209" s="76">
        <v>0</v>
      </c>
      <c r="G209" s="76">
        <v>0</v>
      </c>
      <c r="H209" s="76">
        <v>23</v>
      </c>
      <c r="I209" s="76">
        <v>20</v>
      </c>
      <c r="J209" s="76">
        <v>62</v>
      </c>
      <c r="K209" s="76">
        <v>69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7">
        <v>0</v>
      </c>
      <c r="R209" s="75">
        <f t="shared" si="24"/>
        <v>85</v>
      </c>
      <c r="S209" s="75">
        <f t="shared" si="24"/>
        <v>89</v>
      </c>
    </row>
    <row r="210" spans="1:19" ht="12.75">
      <c r="A210" s="1" t="s">
        <v>6</v>
      </c>
      <c r="B210" s="76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7">
        <v>0</v>
      </c>
      <c r="R210" s="75">
        <f t="shared" si="24"/>
        <v>0</v>
      </c>
      <c r="S210" s="75">
        <f t="shared" si="24"/>
        <v>0</v>
      </c>
    </row>
    <row r="213" spans="1:15" ht="12.75">
      <c r="A213" s="103" t="s">
        <v>74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ht="30.75" customHeight="1">
      <c r="A214" s="3"/>
      <c r="B214" s="104" t="s">
        <v>85</v>
      </c>
      <c r="C214" s="104"/>
      <c r="D214" s="105" t="s">
        <v>46</v>
      </c>
      <c r="E214" s="106"/>
      <c r="F214" s="105" t="s">
        <v>50</v>
      </c>
      <c r="G214" s="106"/>
      <c r="H214" s="105" t="s">
        <v>47</v>
      </c>
      <c r="I214" s="106"/>
      <c r="J214" s="105" t="s">
        <v>9</v>
      </c>
      <c r="K214" s="106"/>
      <c r="L214" s="105" t="s">
        <v>10</v>
      </c>
      <c r="M214" s="106"/>
      <c r="N214" s="107" t="s">
        <v>11</v>
      </c>
      <c r="O214" s="108"/>
    </row>
    <row r="215" spans="1:15" ht="33.75">
      <c r="A215" s="70"/>
      <c r="B215" s="53" t="s">
        <v>86</v>
      </c>
      <c r="C215" s="53" t="s">
        <v>87</v>
      </c>
      <c r="D215" s="53" t="s">
        <v>86</v>
      </c>
      <c r="E215" s="53" t="s">
        <v>87</v>
      </c>
      <c r="F215" s="53" t="s">
        <v>86</v>
      </c>
      <c r="G215" s="53" t="s">
        <v>87</v>
      </c>
      <c r="H215" s="53" t="s">
        <v>86</v>
      </c>
      <c r="I215" s="53" t="s">
        <v>87</v>
      </c>
      <c r="J215" s="53" t="s">
        <v>86</v>
      </c>
      <c r="K215" s="53" t="s">
        <v>87</v>
      </c>
      <c r="L215" s="53" t="s">
        <v>86</v>
      </c>
      <c r="M215" s="53" t="s">
        <v>87</v>
      </c>
      <c r="N215" s="68" t="s">
        <v>86</v>
      </c>
      <c r="O215" s="68" t="s">
        <v>87</v>
      </c>
    </row>
    <row r="216" spans="1:15" ht="12.75">
      <c r="A216" s="1" t="s">
        <v>1</v>
      </c>
      <c r="B216" s="76">
        <v>0</v>
      </c>
      <c r="C216" s="76">
        <v>0</v>
      </c>
      <c r="D216" s="76">
        <v>211</v>
      </c>
      <c r="E216" s="76">
        <v>251</v>
      </c>
      <c r="F216" s="76">
        <v>147</v>
      </c>
      <c r="G216" s="76">
        <v>152</v>
      </c>
      <c r="H216" s="76">
        <v>0</v>
      </c>
      <c r="I216" s="76">
        <v>0</v>
      </c>
      <c r="J216" s="76">
        <v>0</v>
      </c>
      <c r="K216" s="76">
        <v>0</v>
      </c>
      <c r="L216" s="76">
        <v>36</v>
      </c>
      <c r="M216" s="76">
        <v>44</v>
      </c>
      <c r="N216" s="75">
        <f>SUM(B216+D216+F216+H216+J216+L216)</f>
        <v>394</v>
      </c>
      <c r="O216" s="75">
        <f>SUM(C216+E216+G216+I216+K216+M216)</f>
        <v>447</v>
      </c>
    </row>
    <row r="217" spans="1:15" ht="12.75">
      <c r="A217" s="1" t="s">
        <v>59</v>
      </c>
      <c r="B217" s="76">
        <v>0</v>
      </c>
      <c r="C217" s="76">
        <v>0</v>
      </c>
      <c r="D217" s="76">
        <v>157</v>
      </c>
      <c r="E217" s="76">
        <v>172</v>
      </c>
      <c r="F217" s="76">
        <v>118</v>
      </c>
      <c r="G217" s="76">
        <v>119</v>
      </c>
      <c r="H217" s="76">
        <v>0</v>
      </c>
      <c r="I217" s="76">
        <v>0</v>
      </c>
      <c r="J217" s="76">
        <v>0</v>
      </c>
      <c r="K217" s="76">
        <v>0</v>
      </c>
      <c r="L217" s="76">
        <v>10</v>
      </c>
      <c r="M217" s="76">
        <v>15</v>
      </c>
      <c r="N217" s="75">
        <f aca="true" t="shared" si="25" ref="N217:N224">SUM(B217+D217+F217+H217+J217+L217)</f>
        <v>285</v>
      </c>
      <c r="O217" s="75">
        <f aca="true" t="shared" si="26" ref="O217:O224">SUM(C217+E217+G217+I217+K217+M217)</f>
        <v>306</v>
      </c>
    </row>
    <row r="218" spans="1:15" ht="12.75">
      <c r="A218" s="1" t="s">
        <v>3</v>
      </c>
      <c r="B218" s="76">
        <v>0</v>
      </c>
      <c r="C218" s="76">
        <v>0</v>
      </c>
      <c r="D218" s="76">
        <v>193</v>
      </c>
      <c r="E218" s="76">
        <v>202</v>
      </c>
      <c r="F218" s="76">
        <v>62</v>
      </c>
      <c r="G218" s="76">
        <v>59</v>
      </c>
      <c r="H218" s="76">
        <v>0</v>
      </c>
      <c r="I218" s="76">
        <v>0</v>
      </c>
      <c r="J218" s="76">
        <v>0</v>
      </c>
      <c r="K218" s="76">
        <v>0</v>
      </c>
      <c r="L218" s="76">
        <v>23</v>
      </c>
      <c r="M218" s="76">
        <v>32</v>
      </c>
      <c r="N218" s="75">
        <f t="shared" si="25"/>
        <v>278</v>
      </c>
      <c r="O218" s="75">
        <f t="shared" si="26"/>
        <v>293</v>
      </c>
    </row>
    <row r="219" spans="1:15" ht="12.75">
      <c r="A219" s="1" t="s">
        <v>59</v>
      </c>
      <c r="B219" s="76">
        <v>0</v>
      </c>
      <c r="C219" s="76">
        <v>0</v>
      </c>
      <c r="D219" s="76">
        <v>140</v>
      </c>
      <c r="E219" s="76">
        <v>157</v>
      </c>
      <c r="F219" s="76">
        <v>44</v>
      </c>
      <c r="G219" s="76">
        <v>40</v>
      </c>
      <c r="H219" s="76">
        <v>0</v>
      </c>
      <c r="I219" s="76">
        <v>0</v>
      </c>
      <c r="J219" s="76">
        <v>0</v>
      </c>
      <c r="K219" s="76">
        <v>0</v>
      </c>
      <c r="L219" s="76">
        <v>10</v>
      </c>
      <c r="M219" s="76">
        <v>15</v>
      </c>
      <c r="N219" s="75">
        <f t="shared" si="25"/>
        <v>194</v>
      </c>
      <c r="O219" s="75">
        <f t="shared" si="26"/>
        <v>212</v>
      </c>
    </row>
    <row r="220" spans="1:15" ht="12.75">
      <c r="A220" s="1" t="s">
        <v>4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5">
        <f t="shared" si="25"/>
        <v>0</v>
      </c>
      <c r="O220" s="75">
        <f t="shared" si="26"/>
        <v>0</v>
      </c>
    </row>
    <row r="221" spans="1:15" ht="12.75">
      <c r="A221" s="1" t="s">
        <v>59</v>
      </c>
      <c r="B221" s="76">
        <v>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5">
        <f t="shared" si="25"/>
        <v>0</v>
      </c>
      <c r="O221" s="75">
        <f t="shared" si="26"/>
        <v>0</v>
      </c>
    </row>
    <row r="222" spans="1:15" ht="12.75">
      <c r="A222" s="1" t="s">
        <v>5</v>
      </c>
      <c r="B222" s="76">
        <v>0</v>
      </c>
      <c r="C222" s="76">
        <v>0</v>
      </c>
      <c r="D222" s="76">
        <v>35</v>
      </c>
      <c r="E222" s="76">
        <v>49</v>
      </c>
      <c r="F222" s="76">
        <v>85</v>
      </c>
      <c r="G222" s="76">
        <v>93</v>
      </c>
      <c r="H222" s="76">
        <v>0</v>
      </c>
      <c r="I222" s="76">
        <v>0</v>
      </c>
      <c r="J222" s="76">
        <v>0</v>
      </c>
      <c r="K222" s="76">
        <v>0</v>
      </c>
      <c r="L222" s="76">
        <v>13</v>
      </c>
      <c r="M222" s="76">
        <v>12</v>
      </c>
      <c r="N222" s="75">
        <f t="shared" si="25"/>
        <v>133</v>
      </c>
      <c r="O222" s="75">
        <f t="shared" si="26"/>
        <v>154</v>
      </c>
    </row>
    <row r="223" spans="1:15" ht="12.75">
      <c r="A223" s="1" t="s">
        <v>59</v>
      </c>
      <c r="B223" s="76">
        <v>0</v>
      </c>
      <c r="C223" s="76">
        <v>0</v>
      </c>
      <c r="D223" s="76">
        <v>17</v>
      </c>
      <c r="E223" s="76">
        <v>15</v>
      </c>
      <c r="F223" s="76">
        <v>74</v>
      </c>
      <c r="G223" s="76">
        <v>79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5">
        <f t="shared" si="25"/>
        <v>91</v>
      </c>
      <c r="O223" s="75">
        <f t="shared" si="26"/>
        <v>94</v>
      </c>
    </row>
    <row r="224" spans="1:15" ht="12.75">
      <c r="A224" s="1" t="s">
        <v>6</v>
      </c>
      <c r="B224" s="76">
        <v>0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5">
        <f t="shared" si="25"/>
        <v>0</v>
      </c>
      <c r="O224" s="75">
        <f t="shared" si="26"/>
        <v>0</v>
      </c>
    </row>
    <row r="228" spans="1:15" ht="12.75">
      <c r="A228" s="103" t="s">
        <v>74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1:15" ht="18.75" customHeight="1">
      <c r="A229" s="3"/>
      <c r="B229" s="104" t="s">
        <v>85</v>
      </c>
      <c r="C229" s="104"/>
      <c r="D229" s="105" t="s">
        <v>46</v>
      </c>
      <c r="E229" s="106"/>
      <c r="F229" s="105" t="s">
        <v>50</v>
      </c>
      <c r="G229" s="106"/>
      <c r="H229" s="105" t="s">
        <v>47</v>
      </c>
      <c r="I229" s="106"/>
      <c r="J229" s="105" t="s">
        <v>9</v>
      </c>
      <c r="K229" s="106"/>
      <c r="L229" s="105" t="s">
        <v>10</v>
      </c>
      <c r="M229" s="106"/>
      <c r="N229" s="107" t="s">
        <v>11</v>
      </c>
      <c r="O229" s="108"/>
    </row>
    <row r="230" spans="1:15" ht="33.75">
      <c r="A230" s="70"/>
      <c r="B230" s="53" t="s">
        <v>88</v>
      </c>
      <c r="C230" s="53" t="s">
        <v>89</v>
      </c>
      <c r="D230" s="53" t="s">
        <v>88</v>
      </c>
      <c r="E230" s="53" t="s">
        <v>89</v>
      </c>
      <c r="F230" s="53" t="s">
        <v>88</v>
      </c>
      <c r="G230" s="53" t="s">
        <v>89</v>
      </c>
      <c r="H230" s="53" t="s">
        <v>88</v>
      </c>
      <c r="I230" s="53" t="s">
        <v>89</v>
      </c>
      <c r="J230" s="53" t="s">
        <v>88</v>
      </c>
      <c r="K230" s="53" t="s">
        <v>89</v>
      </c>
      <c r="L230" s="53" t="s">
        <v>88</v>
      </c>
      <c r="M230" s="53" t="s">
        <v>89</v>
      </c>
      <c r="N230" s="53" t="s">
        <v>88</v>
      </c>
      <c r="O230" s="53" t="s">
        <v>89</v>
      </c>
    </row>
    <row r="231" spans="1:15" ht="12.75">
      <c r="A231" s="40" t="s">
        <v>1</v>
      </c>
      <c r="B231" s="76">
        <v>0</v>
      </c>
      <c r="C231" s="76">
        <v>0</v>
      </c>
      <c r="D231" s="76">
        <v>211</v>
      </c>
      <c r="E231" s="76">
        <v>221</v>
      </c>
      <c r="F231" s="76">
        <v>145</v>
      </c>
      <c r="G231" s="76">
        <v>130</v>
      </c>
      <c r="H231" s="76">
        <v>0</v>
      </c>
      <c r="I231" s="76">
        <v>0</v>
      </c>
      <c r="J231" s="76">
        <v>0</v>
      </c>
      <c r="K231" s="76">
        <v>0</v>
      </c>
      <c r="L231" s="76">
        <v>41</v>
      </c>
      <c r="M231" s="76">
        <v>48</v>
      </c>
      <c r="N231" s="83">
        <f>SUM(B231+D231+F231+H231+J231+L231)</f>
        <v>397</v>
      </c>
      <c r="O231" s="85">
        <f>SUM(C231+E231+G231+I231+K231+M231)</f>
        <v>399</v>
      </c>
    </row>
    <row r="232" spans="1:15" ht="12.75">
      <c r="A232" s="40" t="s">
        <v>59</v>
      </c>
      <c r="B232" s="76">
        <v>0</v>
      </c>
      <c r="C232" s="76">
        <v>0</v>
      </c>
      <c r="D232" s="76">
        <v>137</v>
      </c>
      <c r="E232" s="76">
        <v>153</v>
      </c>
      <c r="F232" s="76">
        <v>113</v>
      </c>
      <c r="G232" s="76">
        <v>98</v>
      </c>
      <c r="H232" s="76">
        <v>0</v>
      </c>
      <c r="I232" s="76">
        <v>0</v>
      </c>
      <c r="J232" s="76">
        <v>0</v>
      </c>
      <c r="K232" s="76">
        <v>0</v>
      </c>
      <c r="L232" s="76">
        <v>15</v>
      </c>
      <c r="M232" s="76">
        <v>18</v>
      </c>
      <c r="N232" s="83">
        <f aca="true" t="shared" si="27" ref="N232:O239">SUM(B232+D232+F232+H232+J232+L232)</f>
        <v>265</v>
      </c>
      <c r="O232" s="85">
        <f t="shared" si="27"/>
        <v>269</v>
      </c>
    </row>
    <row r="233" spans="1:15" ht="12.75">
      <c r="A233" s="40" t="s">
        <v>3</v>
      </c>
      <c r="B233" s="76">
        <v>0</v>
      </c>
      <c r="C233" s="76">
        <v>0</v>
      </c>
      <c r="D233" s="76">
        <v>160</v>
      </c>
      <c r="E233" s="76">
        <v>163</v>
      </c>
      <c r="F233" s="76">
        <v>65</v>
      </c>
      <c r="G233" s="76">
        <v>53</v>
      </c>
      <c r="H233" s="76">
        <v>0</v>
      </c>
      <c r="I233" s="76">
        <v>0</v>
      </c>
      <c r="J233" s="76">
        <v>0</v>
      </c>
      <c r="K233" s="76">
        <v>0</v>
      </c>
      <c r="L233" s="76">
        <v>30</v>
      </c>
      <c r="M233" s="76">
        <v>38</v>
      </c>
      <c r="N233" s="83">
        <f t="shared" si="27"/>
        <v>255</v>
      </c>
      <c r="O233" s="85">
        <f t="shared" si="27"/>
        <v>254</v>
      </c>
    </row>
    <row r="234" spans="1:15" ht="12.75">
      <c r="A234" s="40" t="s">
        <v>59</v>
      </c>
      <c r="B234" s="76">
        <v>0</v>
      </c>
      <c r="C234" s="76">
        <v>0</v>
      </c>
      <c r="D234" s="76">
        <v>122</v>
      </c>
      <c r="E234" s="76">
        <v>133</v>
      </c>
      <c r="F234" s="76">
        <v>47</v>
      </c>
      <c r="G234" s="76">
        <v>36</v>
      </c>
      <c r="H234" s="76">
        <v>0</v>
      </c>
      <c r="I234" s="76">
        <v>0</v>
      </c>
      <c r="J234" s="76">
        <v>0</v>
      </c>
      <c r="K234" s="76">
        <v>0</v>
      </c>
      <c r="L234" s="76">
        <v>15</v>
      </c>
      <c r="M234" s="76">
        <v>18</v>
      </c>
      <c r="N234" s="83">
        <f t="shared" si="27"/>
        <v>184</v>
      </c>
      <c r="O234" s="85">
        <f t="shared" si="27"/>
        <v>187</v>
      </c>
    </row>
    <row r="235" spans="1:15" ht="12.75">
      <c r="A235" s="40" t="s">
        <v>4</v>
      </c>
      <c r="B235" s="76">
        <v>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83">
        <f t="shared" si="27"/>
        <v>0</v>
      </c>
      <c r="O235" s="85">
        <f t="shared" si="27"/>
        <v>0</v>
      </c>
    </row>
    <row r="236" spans="1:15" ht="12.75">
      <c r="A236" s="40" t="s">
        <v>59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83">
        <f t="shared" si="27"/>
        <v>0</v>
      </c>
      <c r="O236" s="85">
        <f t="shared" si="27"/>
        <v>0</v>
      </c>
    </row>
    <row r="237" spans="1:15" ht="12.75">
      <c r="A237" s="40" t="s">
        <v>5</v>
      </c>
      <c r="B237" s="76">
        <v>0</v>
      </c>
      <c r="C237" s="76">
        <v>0</v>
      </c>
      <c r="D237" s="76">
        <v>51</v>
      </c>
      <c r="E237" s="76">
        <v>58</v>
      </c>
      <c r="F237" s="76">
        <v>80</v>
      </c>
      <c r="G237" s="76">
        <v>77</v>
      </c>
      <c r="H237" s="76">
        <v>0</v>
      </c>
      <c r="I237" s="76">
        <v>0</v>
      </c>
      <c r="J237" s="76">
        <v>0</v>
      </c>
      <c r="K237" s="76">
        <v>0</v>
      </c>
      <c r="L237" s="76">
        <v>11</v>
      </c>
      <c r="M237" s="76">
        <v>10</v>
      </c>
      <c r="N237" s="83">
        <f t="shared" si="27"/>
        <v>142</v>
      </c>
      <c r="O237" s="85">
        <f t="shared" si="27"/>
        <v>145</v>
      </c>
    </row>
    <row r="238" spans="1:15" ht="12.75">
      <c r="A238" s="40" t="s">
        <v>59</v>
      </c>
      <c r="B238" s="76">
        <v>0</v>
      </c>
      <c r="C238" s="76">
        <v>0</v>
      </c>
      <c r="D238" s="76">
        <v>15</v>
      </c>
      <c r="E238" s="76">
        <v>20</v>
      </c>
      <c r="F238" s="76">
        <v>66</v>
      </c>
      <c r="G238" s="76">
        <v>62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83">
        <f t="shared" si="27"/>
        <v>81</v>
      </c>
      <c r="O238" s="85">
        <f t="shared" si="27"/>
        <v>82</v>
      </c>
    </row>
    <row r="239" spans="1:15" ht="12.75">
      <c r="A239" s="40" t="s">
        <v>6</v>
      </c>
      <c r="B239" s="76">
        <v>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83">
        <f t="shared" si="27"/>
        <v>0</v>
      </c>
      <c r="O239" s="85">
        <f t="shared" si="27"/>
        <v>0</v>
      </c>
    </row>
    <row r="243" spans="1:15" ht="12.75">
      <c r="A243" s="103" t="s">
        <v>74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1:15" ht="21.75" customHeight="1">
      <c r="A244" s="3"/>
      <c r="B244" s="104" t="s">
        <v>85</v>
      </c>
      <c r="C244" s="104"/>
      <c r="D244" s="105" t="s">
        <v>46</v>
      </c>
      <c r="E244" s="106"/>
      <c r="F244" s="105" t="s">
        <v>50</v>
      </c>
      <c r="G244" s="106"/>
      <c r="H244" s="105" t="s">
        <v>47</v>
      </c>
      <c r="I244" s="106"/>
      <c r="J244" s="105" t="s">
        <v>9</v>
      </c>
      <c r="K244" s="106"/>
      <c r="L244" s="105" t="s">
        <v>10</v>
      </c>
      <c r="M244" s="106"/>
      <c r="N244" s="107" t="s">
        <v>11</v>
      </c>
      <c r="O244" s="108"/>
    </row>
    <row r="245" spans="1:15" ht="33.75">
      <c r="A245" s="70"/>
      <c r="B245" s="53" t="s">
        <v>90</v>
      </c>
      <c r="C245" s="53" t="s">
        <v>91</v>
      </c>
      <c r="D245" s="53" t="s">
        <v>90</v>
      </c>
      <c r="E245" s="53" t="s">
        <v>91</v>
      </c>
      <c r="F245" s="53" t="s">
        <v>90</v>
      </c>
      <c r="G245" s="53" t="s">
        <v>91</v>
      </c>
      <c r="H245" s="53" t="s">
        <v>90</v>
      </c>
      <c r="I245" s="53" t="s">
        <v>91</v>
      </c>
      <c r="J245" s="53" t="s">
        <v>90</v>
      </c>
      <c r="K245" s="53" t="s">
        <v>91</v>
      </c>
      <c r="L245" s="53" t="s">
        <v>90</v>
      </c>
      <c r="M245" s="53" t="s">
        <v>91</v>
      </c>
      <c r="N245" s="53" t="s">
        <v>90</v>
      </c>
      <c r="O245" s="53" t="s">
        <v>91</v>
      </c>
    </row>
    <row r="246" spans="1:15" ht="12.75">
      <c r="A246" s="40" t="s">
        <v>1</v>
      </c>
      <c r="B246" s="76">
        <v>0</v>
      </c>
      <c r="C246" s="76">
        <v>0</v>
      </c>
      <c r="D246" s="76">
        <v>184</v>
      </c>
      <c r="E246" s="76">
        <v>226</v>
      </c>
      <c r="F246" s="76">
        <v>140</v>
      </c>
      <c r="G246" s="76">
        <v>124</v>
      </c>
      <c r="H246" s="76">
        <v>0</v>
      </c>
      <c r="I246" s="76">
        <v>0</v>
      </c>
      <c r="J246" s="76">
        <v>0</v>
      </c>
      <c r="K246" s="76">
        <v>0</v>
      </c>
      <c r="L246" s="76">
        <v>46</v>
      </c>
      <c r="M246" s="76">
        <v>61</v>
      </c>
      <c r="N246" s="83">
        <f>SUM(B246+D246+F246+H246+J246+L246)</f>
        <v>370</v>
      </c>
      <c r="O246" s="85">
        <f>SUM(C246+E246+G246+I246+K246+M246)</f>
        <v>411</v>
      </c>
    </row>
    <row r="247" spans="1:15" ht="12.75">
      <c r="A247" s="40" t="s">
        <v>59</v>
      </c>
      <c r="B247" s="76">
        <v>0</v>
      </c>
      <c r="C247" s="76">
        <v>0</v>
      </c>
      <c r="D247" s="76">
        <v>126</v>
      </c>
      <c r="E247" s="76">
        <v>171</v>
      </c>
      <c r="F247" s="76">
        <v>104</v>
      </c>
      <c r="G247" s="76">
        <v>80</v>
      </c>
      <c r="H247" s="76">
        <v>0</v>
      </c>
      <c r="I247" s="76">
        <v>0</v>
      </c>
      <c r="J247" s="76">
        <v>0</v>
      </c>
      <c r="K247" s="76">
        <v>0</v>
      </c>
      <c r="L247" s="76">
        <v>19</v>
      </c>
      <c r="M247" s="76">
        <v>27</v>
      </c>
      <c r="N247" s="83">
        <f aca="true" t="shared" si="28" ref="N247:O254">SUM(B247+D247+F247+H247+J247+L247)</f>
        <v>249</v>
      </c>
      <c r="O247" s="85">
        <f t="shared" si="28"/>
        <v>278</v>
      </c>
    </row>
    <row r="248" spans="1:15" ht="12.75">
      <c r="A248" s="40" t="s">
        <v>3</v>
      </c>
      <c r="B248" s="76">
        <v>0</v>
      </c>
      <c r="C248" s="76">
        <v>0</v>
      </c>
      <c r="D248" s="76">
        <v>138</v>
      </c>
      <c r="E248" s="76">
        <v>176</v>
      </c>
      <c r="F248" s="76">
        <v>59</v>
      </c>
      <c r="G248" s="76">
        <v>47</v>
      </c>
      <c r="H248" s="76">
        <v>0</v>
      </c>
      <c r="I248" s="76">
        <v>0</v>
      </c>
      <c r="J248" s="76">
        <v>0</v>
      </c>
      <c r="K248" s="76">
        <v>0</v>
      </c>
      <c r="L248" s="76">
        <v>39</v>
      </c>
      <c r="M248" s="76">
        <v>55</v>
      </c>
      <c r="N248" s="83">
        <f t="shared" si="28"/>
        <v>236</v>
      </c>
      <c r="O248" s="85">
        <f t="shared" si="28"/>
        <v>278</v>
      </c>
    </row>
    <row r="249" spans="1:15" ht="12.75">
      <c r="A249" s="40" t="s">
        <v>59</v>
      </c>
      <c r="B249" s="76">
        <v>0</v>
      </c>
      <c r="C249" s="76">
        <v>0</v>
      </c>
      <c r="D249" s="76">
        <v>109</v>
      </c>
      <c r="E249" s="76">
        <v>146</v>
      </c>
      <c r="F249" s="76">
        <v>43</v>
      </c>
      <c r="G249" s="76">
        <v>26</v>
      </c>
      <c r="H249" s="76">
        <v>0</v>
      </c>
      <c r="I249" s="76">
        <v>0</v>
      </c>
      <c r="J249" s="76">
        <v>0</v>
      </c>
      <c r="K249" s="76">
        <v>0</v>
      </c>
      <c r="L249" s="76">
        <v>19</v>
      </c>
      <c r="M249" s="76">
        <v>27</v>
      </c>
      <c r="N249" s="83">
        <f t="shared" si="28"/>
        <v>171</v>
      </c>
      <c r="O249" s="85">
        <f t="shared" si="28"/>
        <v>199</v>
      </c>
    </row>
    <row r="250" spans="1:15" ht="12.75">
      <c r="A250" s="40" t="s">
        <v>4</v>
      </c>
      <c r="B250" s="76">
        <v>0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83">
        <f t="shared" si="28"/>
        <v>0</v>
      </c>
      <c r="O250" s="85">
        <f t="shared" si="28"/>
        <v>0</v>
      </c>
    </row>
    <row r="251" spans="1:15" ht="12.75">
      <c r="A251" s="40" t="s">
        <v>59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83">
        <f t="shared" si="28"/>
        <v>0</v>
      </c>
      <c r="O251" s="85">
        <f t="shared" si="28"/>
        <v>0</v>
      </c>
    </row>
    <row r="252" spans="1:15" ht="12.75">
      <c r="A252" s="40" t="s">
        <v>5</v>
      </c>
      <c r="B252" s="76">
        <v>0</v>
      </c>
      <c r="C252" s="76">
        <v>0</v>
      </c>
      <c r="D252" s="76">
        <v>46</v>
      </c>
      <c r="E252" s="76">
        <v>50</v>
      </c>
      <c r="F252" s="76">
        <v>81</v>
      </c>
      <c r="G252" s="76">
        <v>77</v>
      </c>
      <c r="H252" s="76">
        <v>0</v>
      </c>
      <c r="I252" s="76">
        <v>0</v>
      </c>
      <c r="J252" s="76">
        <v>0</v>
      </c>
      <c r="K252" s="76">
        <v>0</v>
      </c>
      <c r="L252" s="76">
        <v>7</v>
      </c>
      <c r="M252" s="76">
        <v>6</v>
      </c>
      <c r="N252" s="83">
        <f t="shared" si="28"/>
        <v>134</v>
      </c>
      <c r="O252" s="85">
        <f t="shared" si="28"/>
        <v>133</v>
      </c>
    </row>
    <row r="253" spans="1:15" ht="12.75">
      <c r="A253" s="40" t="s">
        <v>59</v>
      </c>
      <c r="B253" s="76">
        <v>0</v>
      </c>
      <c r="C253" s="76">
        <v>0</v>
      </c>
      <c r="D253" s="76">
        <v>17</v>
      </c>
      <c r="E253" s="76">
        <v>25</v>
      </c>
      <c r="F253" s="76">
        <v>61</v>
      </c>
      <c r="G253" s="76">
        <v>54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83">
        <f t="shared" si="28"/>
        <v>78</v>
      </c>
      <c r="O253" s="85">
        <f t="shared" si="28"/>
        <v>79</v>
      </c>
    </row>
    <row r="254" spans="1:15" ht="12.75">
      <c r="A254" s="40" t="s">
        <v>6</v>
      </c>
      <c r="B254" s="76">
        <v>0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83">
        <f t="shared" si="28"/>
        <v>0</v>
      </c>
      <c r="O254" s="85">
        <f t="shared" si="28"/>
        <v>0</v>
      </c>
    </row>
    <row r="257" spans="1:15" ht="12.75">
      <c r="A257" s="103" t="s">
        <v>74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 ht="22.5" customHeight="1">
      <c r="A258" s="3"/>
      <c r="B258" s="104" t="s">
        <v>85</v>
      </c>
      <c r="C258" s="104"/>
      <c r="D258" s="105" t="s">
        <v>46</v>
      </c>
      <c r="E258" s="106"/>
      <c r="F258" s="105" t="s">
        <v>50</v>
      </c>
      <c r="G258" s="106"/>
      <c r="H258" s="105" t="s">
        <v>47</v>
      </c>
      <c r="I258" s="106"/>
      <c r="J258" s="105" t="s">
        <v>9</v>
      </c>
      <c r="K258" s="106"/>
      <c r="L258" s="105" t="s">
        <v>10</v>
      </c>
      <c r="M258" s="106"/>
      <c r="N258" s="107" t="s">
        <v>11</v>
      </c>
      <c r="O258" s="108"/>
    </row>
    <row r="259" spans="1:15" ht="33.75">
      <c r="A259" s="70"/>
      <c r="B259" s="53" t="s">
        <v>92</v>
      </c>
      <c r="C259" s="53" t="s">
        <v>93</v>
      </c>
      <c r="D259" s="53" t="s">
        <v>92</v>
      </c>
      <c r="E259" s="53" t="s">
        <v>93</v>
      </c>
      <c r="F259" s="53" t="s">
        <v>92</v>
      </c>
      <c r="G259" s="53" t="s">
        <v>93</v>
      </c>
      <c r="H259" s="53" t="s">
        <v>92</v>
      </c>
      <c r="I259" s="53" t="s">
        <v>93</v>
      </c>
      <c r="J259" s="53" t="s">
        <v>92</v>
      </c>
      <c r="K259" s="53" t="s">
        <v>93</v>
      </c>
      <c r="L259" s="53" t="s">
        <v>92</v>
      </c>
      <c r="M259" s="53" t="s">
        <v>93</v>
      </c>
      <c r="N259" s="53" t="s">
        <v>92</v>
      </c>
      <c r="O259" s="53" t="s">
        <v>93</v>
      </c>
    </row>
    <row r="260" spans="1:15" ht="12.75">
      <c r="A260" s="40" t="s">
        <v>1</v>
      </c>
      <c r="B260" s="76">
        <v>0</v>
      </c>
      <c r="C260" s="76">
        <v>0</v>
      </c>
      <c r="D260" s="76">
        <v>177</v>
      </c>
      <c r="E260" s="76">
        <v>200</v>
      </c>
      <c r="F260" s="76">
        <v>119</v>
      </c>
      <c r="G260" s="76">
        <v>111</v>
      </c>
      <c r="H260" s="76">
        <v>0</v>
      </c>
      <c r="I260" s="76">
        <v>0</v>
      </c>
      <c r="J260" s="76">
        <v>0</v>
      </c>
      <c r="K260" s="76">
        <v>0</v>
      </c>
      <c r="L260" s="76">
        <v>60</v>
      </c>
      <c r="M260" s="76">
        <v>55</v>
      </c>
      <c r="N260" s="83">
        <f>SUM(B260+D260+F260+H260+J260+L260)</f>
        <v>356</v>
      </c>
      <c r="O260" s="85">
        <f>SUM(C260+E260+G260+I260+K260+M260)</f>
        <v>366</v>
      </c>
    </row>
    <row r="261" spans="1:15" ht="12.75">
      <c r="A261" s="40" t="s">
        <v>59</v>
      </c>
      <c r="B261" s="76">
        <v>0</v>
      </c>
      <c r="C261" s="76">
        <v>0</v>
      </c>
      <c r="D261" s="76">
        <v>126</v>
      </c>
      <c r="E261" s="76">
        <v>162</v>
      </c>
      <c r="F261" s="76">
        <v>79</v>
      </c>
      <c r="G261" s="76">
        <v>67</v>
      </c>
      <c r="H261" s="76">
        <v>0</v>
      </c>
      <c r="I261" s="76">
        <v>0</v>
      </c>
      <c r="J261" s="76">
        <v>0</v>
      </c>
      <c r="K261" s="76">
        <v>0</v>
      </c>
      <c r="L261" s="76">
        <v>27</v>
      </c>
      <c r="M261" s="76">
        <v>31</v>
      </c>
      <c r="N261" s="83">
        <f aca="true" t="shared" si="29" ref="N261:O268">SUM(B261+D261+F261+H261+J261+L261)</f>
        <v>232</v>
      </c>
      <c r="O261" s="85">
        <f t="shared" si="29"/>
        <v>260</v>
      </c>
    </row>
    <row r="262" spans="1:15" ht="12.75">
      <c r="A262" s="40" t="s">
        <v>3</v>
      </c>
      <c r="B262" s="76">
        <v>0</v>
      </c>
      <c r="C262" s="76">
        <v>0</v>
      </c>
      <c r="D262" s="76">
        <v>133</v>
      </c>
      <c r="E262" s="76">
        <v>147</v>
      </c>
      <c r="F262" s="76">
        <v>48</v>
      </c>
      <c r="G262" s="76">
        <v>40</v>
      </c>
      <c r="H262" s="76">
        <v>0</v>
      </c>
      <c r="I262" s="76">
        <v>0</v>
      </c>
      <c r="J262" s="76">
        <v>0</v>
      </c>
      <c r="K262" s="76">
        <v>0</v>
      </c>
      <c r="L262" s="76">
        <v>53</v>
      </c>
      <c r="M262" s="76">
        <v>53</v>
      </c>
      <c r="N262" s="83">
        <f t="shared" si="29"/>
        <v>234</v>
      </c>
      <c r="O262" s="85">
        <f t="shared" si="29"/>
        <v>240</v>
      </c>
    </row>
    <row r="263" spans="1:15" ht="12.75">
      <c r="A263" s="40" t="s">
        <v>59</v>
      </c>
      <c r="B263" s="76">
        <v>0</v>
      </c>
      <c r="C263" s="76">
        <v>0</v>
      </c>
      <c r="D263" s="76">
        <v>106</v>
      </c>
      <c r="E263" s="76">
        <v>130</v>
      </c>
      <c r="F263" s="76">
        <v>28</v>
      </c>
      <c r="G263" s="76">
        <v>15</v>
      </c>
      <c r="H263" s="76">
        <v>0</v>
      </c>
      <c r="I263" s="76">
        <v>0</v>
      </c>
      <c r="J263" s="76">
        <v>0</v>
      </c>
      <c r="K263" s="76">
        <v>0</v>
      </c>
      <c r="L263" s="76">
        <v>27</v>
      </c>
      <c r="M263" s="76">
        <v>31</v>
      </c>
      <c r="N263" s="83">
        <f t="shared" si="29"/>
        <v>161</v>
      </c>
      <c r="O263" s="85">
        <f t="shared" si="29"/>
        <v>176</v>
      </c>
    </row>
    <row r="264" spans="1:15" ht="12.75">
      <c r="A264" s="40" t="s">
        <v>4</v>
      </c>
      <c r="B264" s="76">
        <v>0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83">
        <f t="shared" si="29"/>
        <v>0</v>
      </c>
      <c r="O264" s="85">
        <f t="shared" si="29"/>
        <v>0</v>
      </c>
    </row>
    <row r="265" spans="1:15" ht="12.75">
      <c r="A265" s="40" t="s">
        <v>59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83">
        <f t="shared" si="29"/>
        <v>0</v>
      </c>
      <c r="O265" s="85">
        <f t="shared" si="29"/>
        <v>0</v>
      </c>
    </row>
    <row r="266" spans="1:15" ht="12.75">
      <c r="A266" s="40" t="s">
        <v>5</v>
      </c>
      <c r="B266" s="76">
        <v>0</v>
      </c>
      <c r="C266" s="76">
        <v>0</v>
      </c>
      <c r="D266" s="76">
        <v>44</v>
      </c>
      <c r="E266" s="76">
        <v>53</v>
      </c>
      <c r="F266" s="76">
        <v>71</v>
      </c>
      <c r="G266" s="76">
        <v>71</v>
      </c>
      <c r="H266" s="76">
        <v>0</v>
      </c>
      <c r="I266" s="76">
        <v>0</v>
      </c>
      <c r="J266" s="76">
        <v>0</v>
      </c>
      <c r="K266" s="76">
        <v>0</v>
      </c>
      <c r="L266" s="76">
        <v>7</v>
      </c>
      <c r="M266" s="76">
        <v>2</v>
      </c>
      <c r="N266" s="83">
        <f t="shared" si="29"/>
        <v>122</v>
      </c>
      <c r="O266" s="85">
        <f t="shared" si="29"/>
        <v>126</v>
      </c>
    </row>
    <row r="267" spans="1:15" ht="12.75">
      <c r="A267" s="40" t="s">
        <v>59</v>
      </c>
      <c r="B267" s="76">
        <v>0</v>
      </c>
      <c r="C267" s="76">
        <v>0</v>
      </c>
      <c r="D267" s="76">
        <v>20</v>
      </c>
      <c r="E267" s="76">
        <v>32</v>
      </c>
      <c r="F267" s="76">
        <v>51</v>
      </c>
      <c r="G267" s="76">
        <v>52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83">
        <f t="shared" si="29"/>
        <v>71</v>
      </c>
      <c r="O267" s="85">
        <f t="shared" si="29"/>
        <v>84</v>
      </c>
    </row>
    <row r="268" spans="1:15" ht="12.75">
      <c r="A268" s="40" t="s">
        <v>6</v>
      </c>
      <c r="B268" s="76">
        <v>0</v>
      </c>
      <c r="C268" s="76">
        <v>0</v>
      </c>
      <c r="D268" s="76">
        <v>0</v>
      </c>
      <c r="E268" s="76">
        <v>0</v>
      </c>
      <c r="F268" s="76">
        <v>0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83">
        <f t="shared" si="29"/>
        <v>0</v>
      </c>
      <c r="O268" s="85">
        <f t="shared" si="29"/>
        <v>0</v>
      </c>
    </row>
    <row r="271" spans="1:15" ht="12.75">
      <c r="A271" s="103" t="s">
        <v>74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ht="23.25" customHeight="1">
      <c r="A272" s="3"/>
      <c r="B272" s="104" t="s">
        <v>85</v>
      </c>
      <c r="C272" s="104"/>
      <c r="D272" s="105" t="s">
        <v>46</v>
      </c>
      <c r="E272" s="106"/>
      <c r="F272" s="105" t="s">
        <v>50</v>
      </c>
      <c r="G272" s="106"/>
      <c r="H272" s="105" t="s">
        <v>47</v>
      </c>
      <c r="I272" s="106"/>
      <c r="J272" s="105" t="s">
        <v>9</v>
      </c>
      <c r="K272" s="106"/>
      <c r="L272" s="105" t="s">
        <v>10</v>
      </c>
      <c r="M272" s="106"/>
      <c r="N272" s="107" t="s">
        <v>11</v>
      </c>
      <c r="O272" s="108"/>
    </row>
    <row r="273" spans="1:15" ht="33.75">
      <c r="A273" s="70"/>
      <c r="B273" s="53" t="s">
        <v>94</v>
      </c>
      <c r="C273" s="53" t="s">
        <v>95</v>
      </c>
      <c r="D273" s="53" t="s">
        <v>94</v>
      </c>
      <c r="E273" s="53" t="s">
        <v>95</v>
      </c>
      <c r="F273" s="53" t="s">
        <v>94</v>
      </c>
      <c r="G273" s="53" t="s">
        <v>95</v>
      </c>
      <c r="H273" s="53" t="s">
        <v>94</v>
      </c>
      <c r="I273" s="53" t="s">
        <v>95</v>
      </c>
      <c r="J273" s="53" t="s">
        <v>94</v>
      </c>
      <c r="K273" s="53" t="s">
        <v>95</v>
      </c>
      <c r="L273" s="53" t="s">
        <v>94</v>
      </c>
      <c r="M273" s="53" t="s">
        <v>95</v>
      </c>
      <c r="N273" s="53" t="s">
        <v>94</v>
      </c>
      <c r="O273" s="53" t="s">
        <v>95</v>
      </c>
    </row>
    <row r="274" spans="1:15" ht="12.75">
      <c r="A274" s="40" t="s">
        <v>1</v>
      </c>
      <c r="B274" s="76">
        <v>0</v>
      </c>
      <c r="C274" s="76">
        <v>0</v>
      </c>
      <c r="D274" s="76">
        <v>155</v>
      </c>
      <c r="E274" s="76">
        <v>177</v>
      </c>
      <c r="F274" s="76">
        <v>92</v>
      </c>
      <c r="G274" s="76">
        <v>101</v>
      </c>
      <c r="H274" s="76">
        <v>0</v>
      </c>
      <c r="I274" s="76">
        <v>0</v>
      </c>
      <c r="J274" s="76">
        <v>0</v>
      </c>
      <c r="K274" s="76">
        <v>0</v>
      </c>
      <c r="L274" s="76">
        <v>53</v>
      </c>
      <c r="M274" s="76">
        <v>63</v>
      </c>
      <c r="N274" s="83">
        <f>SUM(B274+D274+F274+H274+J274+L274)</f>
        <v>300</v>
      </c>
      <c r="O274" s="85">
        <f>SUM(C274+E274+G274+I274+K274+M274)</f>
        <v>341</v>
      </c>
    </row>
    <row r="275" spans="1:15" ht="12.75">
      <c r="A275" s="40" t="s">
        <v>59</v>
      </c>
      <c r="B275" s="76">
        <v>0</v>
      </c>
      <c r="C275" s="76">
        <v>0</v>
      </c>
      <c r="D275" s="76">
        <v>120</v>
      </c>
      <c r="E275" s="76">
        <v>144</v>
      </c>
      <c r="F275" s="76">
        <v>61</v>
      </c>
      <c r="G275" s="76">
        <v>29</v>
      </c>
      <c r="H275" s="76">
        <v>0</v>
      </c>
      <c r="I275" s="76">
        <v>0</v>
      </c>
      <c r="J275" s="76">
        <v>0</v>
      </c>
      <c r="K275" s="76">
        <v>0</v>
      </c>
      <c r="L275" s="76">
        <v>29</v>
      </c>
      <c r="M275" s="76">
        <v>57</v>
      </c>
      <c r="N275" s="83">
        <f aca="true" t="shared" si="30" ref="N275:N282">SUM(B275+D275+F275+H275+J275+L275)</f>
        <v>210</v>
      </c>
      <c r="O275" s="85">
        <f aca="true" t="shared" si="31" ref="O275:O282">SUM(C275+E275+G275+I275+K275+M275)</f>
        <v>230</v>
      </c>
    </row>
    <row r="276" spans="1:15" ht="12.75">
      <c r="A276" s="40" t="s">
        <v>3</v>
      </c>
      <c r="B276" s="76">
        <v>0</v>
      </c>
      <c r="C276" s="76">
        <v>0</v>
      </c>
      <c r="D276" s="76">
        <v>113</v>
      </c>
      <c r="E276" s="76">
        <v>124</v>
      </c>
      <c r="F276" s="76">
        <v>40</v>
      </c>
      <c r="G276" s="76">
        <v>42</v>
      </c>
      <c r="H276" s="76">
        <v>0</v>
      </c>
      <c r="I276" s="76">
        <v>0</v>
      </c>
      <c r="J276" s="76">
        <v>0</v>
      </c>
      <c r="K276" s="76">
        <v>0</v>
      </c>
      <c r="L276" s="76">
        <v>50</v>
      </c>
      <c r="M276" s="76">
        <v>63</v>
      </c>
      <c r="N276" s="83">
        <f t="shared" si="30"/>
        <v>203</v>
      </c>
      <c r="O276" s="85">
        <f t="shared" si="31"/>
        <v>229</v>
      </c>
    </row>
    <row r="277" spans="1:15" ht="12.75">
      <c r="A277" s="40" t="s">
        <v>59</v>
      </c>
      <c r="B277" s="76">
        <v>0</v>
      </c>
      <c r="C277" s="76">
        <v>0</v>
      </c>
      <c r="D277" s="76">
        <v>99</v>
      </c>
      <c r="E277" s="76">
        <v>114</v>
      </c>
      <c r="F277" s="76">
        <v>19</v>
      </c>
      <c r="G277" s="76">
        <v>11</v>
      </c>
      <c r="H277" s="76">
        <v>0</v>
      </c>
      <c r="I277" s="76">
        <v>0</v>
      </c>
      <c r="J277" s="76">
        <v>0</v>
      </c>
      <c r="K277" s="76">
        <v>0</v>
      </c>
      <c r="L277" s="76">
        <v>29</v>
      </c>
      <c r="M277" s="76">
        <v>29</v>
      </c>
      <c r="N277" s="83">
        <f t="shared" si="30"/>
        <v>147</v>
      </c>
      <c r="O277" s="85">
        <f t="shared" si="31"/>
        <v>154</v>
      </c>
    </row>
    <row r="278" spans="1:15" ht="12.75">
      <c r="A278" s="40" t="s">
        <v>4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83">
        <f t="shared" si="30"/>
        <v>0</v>
      </c>
      <c r="O278" s="85">
        <f t="shared" si="31"/>
        <v>0</v>
      </c>
    </row>
    <row r="279" spans="1:15" ht="12.75">
      <c r="A279" s="40" t="s">
        <v>59</v>
      </c>
      <c r="B279" s="76">
        <v>0</v>
      </c>
      <c r="C279" s="76">
        <v>0</v>
      </c>
      <c r="D279" s="76">
        <v>0</v>
      </c>
      <c r="E279" s="76">
        <v>0</v>
      </c>
      <c r="F279" s="76">
        <v>0</v>
      </c>
      <c r="G279" s="76">
        <v>0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83">
        <f t="shared" si="30"/>
        <v>0</v>
      </c>
      <c r="O279" s="85">
        <f t="shared" si="31"/>
        <v>0</v>
      </c>
    </row>
    <row r="280" spans="1:15" ht="12.75">
      <c r="A280" s="40" t="s">
        <v>5</v>
      </c>
      <c r="B280" s="76">
        <v>0</v>
      </c>
      <c r="C280" s="76">
        <v>0</v>
      </c>
      <c r="D280" s="76">
        <v>42</v>
      </c>
      <c r="E280" s="76">
        <v>53</v>
      </c>
      <c r="F280" s="76">
        <v>52</v>
      </c>
      <c r="G280" s="76">
        <v>59</v>
      </c>
      <c r="H280" s="76">
        <v>0</v>
      </c>
      <c r="I280" s="76">
        <v>0</v>
      </c>
      <c r="J280" s="76">
        <v>0</v>
      </c>
      <c r="K280" s="76">
        <v>0</v>
      </c>
      <c r="L280" s="76">
        <v>3</v>
      </c>
      <c r="M280" s="76">
        <v>0</v>
      </c>
      <c r="N280" s="83">
        <f t="shared" si="30"/>
        <v>97</v>
      </c>
      <c r="O280" s="85">
        <f t="shared" si="31"/>
        <v>112</v>
      </c>
    </row>
    <row r="281" spans="1:15" ht="12.75">
      <c r="A281" s="40" t="s">
        <v>59</v>
      </c>
      <c r="B281" s="76">
        <v>0</v>
      </c>
      <c r="C281" s="76">
        <v>0</v>
      </c>
      <c r="D281" s="76">
        <v>21</v>
      </c>
      <c r="E281" s="76">
        <v>30</v>
      </c>
      <c r="F281" s="76">
        <v>42</v>
      </c>
      <c r="G281" s="76">
        <v>46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83">
        <f t="shared" si="30"/>
        <v>63</v>
      </c>
      <c r="O281" s="85">
        <f t="shared" si="31"/>
        <v>76</v>
      </c>
    </row>
    <row r="282" spans="1:15" ht="12.75">
      <c r="A282" s="40" t="s">
        <v>6</v>
      </c>
      <c r="B282" s="76">
        <v>0</v>
      </c>
      <c r="C282" s="76">
        <v>0</v>
      </c>
      <c r="D282" s="76">
        <v>0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83">
        <f t="shared" si="30"/>
        <v>0</v>
      </c>
      <c r="O282" s="85">
        <f t="shared" si="31"/>
        <v>0</v>
      </c>
    </row>
    <row r="285" spans="1:15" ht="12.75">
      <c r="A285" s="103" t="s">
        <v>100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1:15" ht="23.25" customHeight="1">
      <c r="A286" s="3"/>
      <c r="B286" s="105" t="s">
        <v>85</v>
      </c>
      <c r="C286" s="106"/>
      <c r="D286" s="105" t="s">
        <v>46</v>
      </c>
      <c r="E286" s="106"/>
      <c r="F286" s="105" t="s">
        <v>50</v>
      </c>
      <c r="G286" s="106"/>
      <c r="H286" s="105" t="s">
        <v>47</v>
      </c>
      <c r="I286" s="106"/>
      <c r="J286" s="105" t="s">
        <v>9</v>
      </c>
      <c r="K286" s="106"/>
      <c r="L286" s="105" t="s">
        <v>10</v>
      </c>
      <c r="M286" s="106"/>
      <c r="N286" s="107" t="s">
        <v>11</v>
      </c>
      <c r="O286" s="108"/>
    </row>
    <row r="287" spans="1:15" ht="33.75">
      <c r="A287" s="70"/>
      <c r="B287" s="53" t="s">
        <v>96</v>
      </c>
      <c r="C287" s="53" t="s">
        <v>97</v>
      </c>
      <c r="D287" s="53" t="s">
        <v>96</v>
      </c>
      <c r="E287" s="53" t="s">
        <v>97</v>
      </c>
      <c r="F287" s="53" t="s">
        <v>96</v>
      </c>
      <c r="G287" s="53" t="s">
        <v>97</v>
      </c>
      <c r="H287" s="53" t="s">
        <v>96</v>
      </c>
      <c r="I287" s="53" t="s">
        <v>97</v>
      </c>
      <c r="J287" s="53" t="s">
        <v>96</v>
      </c>
      <c r="K287" s="53" t="s">
        <v>97</v>
      </c>
      <c r="L287" s="53" t="s">
        <v>96</v>
      </c>
      <c r="M287" s="53" t="s">
        <v>97</v>
      </c>
      <c r="N287" s="53" t="s">
        <v>96</v>
      </c>
      <c r="O287" s="53" t="s">
        <v>97</v>
      </c>
    </row>
    <row r="288" spans="1:15" ht="12.75">
      <c r="A288" s="40" t="s">
        <v>1</v>
      </c>
      <c r="B288" s="76">
        <v>0</v>
      </c>
      <c r="C288" s="76">
        <v>0</v>
      </c>
      <c r="D288" s="76">
        <v>138</v>
      </c>
      <c r="E288" s="76">
        <v>175</v>
      </c>
      <c r="F288" s="76">
        <v>113</v>
      </c>
      <c r="G288" s="76">
        <v>121</v>
      </c>
      <c r="H288" s="76">
        <v>0</v>
      </c>
      <c r="I288" s="76">
        <v>0</v>
      </c>
      <c r="J288" s="76">
        <v>0</v>
      </c>
      <c r="K288" s="76">
        <v>0</v>
      </c>
      <c r="L288" s="76">
        <v>60</v>
      </c>
      <c r="M288" s="76">
        <v>65</v>
      </c>
      <c r="N288" s="83">
        <f>SUM(B288+D288+F288+H288+J288+L288)</f>
        <v>311</v>
      </c>
      <c r="O288" s="85">
        <f>SUM(C288+E288+G288+I288+K288+M288)</f>
        <v>361</v>
      </c>
    </row>
    <row r="289" spans="1:15" ht="12.75">
      <c r="A289" s="40" t="s">
        <v>59</v>
      </c>
      <c r="B289" s="76">
        <v>0</v>
      </c>
      <c r="C289" s="76">
        <v>0</v>
      </c>
      <c r="D289" s="76">
        <v>108</v>
      </c>
      <c r="E289" s="76">
        <v>139</v>
      </c>
      <c r="F289" s="76">
        <v>74</v>
      </c>
      <c r="G289" s="76">
        <v>67</v>
      </c>
      <c r="H289" s="76">
        <v>0</v>
      </c>
      <c r="I289" s="76">
        <v>0</v>
      </c>
      <c r="J289" s="76">
        <v>0</v>
      </c>
      <c r="K289" s="76">
        <v>0</v>
      </c>
      <c r="L289" s="76">
        <v>29</v>
      </c>
      <c r="M289" s="76">
        <v>34</v>
      </c>
      <c r="N289" s="83">
        <f aca="true" t="shared" si="32" ref="N289:O296">SUM(B289+D289+F289+H289+J289+L289)</f>
        <v>211</v>
      </c>
      <c r="O289" s="85">
        <f t="shared" si="32"/>
        <v>240</v>
      </c>
    </row>
    <row r="290" spans="1:15" ht="12.75">
      <c r="A290" s="40" t="s">
        <v>3</v>
      </c>
      <c r="B290" s="76">
        <v>0</v>
      </c>
      <c r="C290" s="76">
        <v>0</v>
      </c>
      <c r="D290" s="76">
        <v>99</v>
      </c>
      <c r="E290" s="76">
        <v>130</v>
      </c>
      <c r="F290" s="76">
        <v>40</v>
      </c>
      <c r="G290" s="76">
        <v>48</v>
      </c>
      <c r="H290" s="76">
        <v>0</v>
      </c>
      <c r="I290" s="76">
        <v>0</v>
      </c>
      <c r="J290" s="76">
        <v>0</v>
      </c>
      <c r="K290" s="76">
        <v>0</v>
      </c>
      <c r="L290" s="76">
        <v>60</v>
      </c>
      <c r="M290" s="76">
        <v>65</v>
      </c>
      <c r="N290" s="83">
        <f t="shared" si="32"/>
        <v>199</v>
      </c>
      <c r="O290" s="85">
        <f t="shared" si="32"/>
        <v>243</v>
      </c>
    </row>
    <row r="291" spans="1:15" ht="12.75">
      <c r="A291" s="40" t="s">
        <v>59</v>
      </c>
      <c r="B291" s="76">
        <v>0</v>
      </c>
      <c r="C291" s="76">
        <v>0</v>
      </c>
      <c r="D291" s="76">
        <v>88</v>
      </c>
      <c r="E291" s="76">
        <v>114</v>
      </c>
      <c r="F291" s="76">
        <v>13</v>
      </c>
      <c r="G291" s="76">
        <v>12</v>
      </c>
      <c r="H291" s="76">
        <v>0</v>
      </c>
      <c r="I291" s="76">
        <v>0</v>
      </c>
      <c r="J291" s="76">
        <v>0</v>
      </c>
      <c r="K291" s="76">
        <v>0</v>
      </c>
      <c r="L291" s="76">
        <v>29</v>
      </c>
      <c r="M291" s="76">
        <v>34</v>
      </c>
      <c r="N291" s="83">
        <f t="shared" si="32"/>
        <v>130</v>
      </c>
      <c r="O291" s="85">
        <f t="shared" si="32"/>
        <v>160</v>
      </c>
    </row>
    <row r="292" spans="1:15" ht="12.75">
      <c r="A292" s="40" t="s">
        <v>4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83">
        <f t="shared" si="32"/>
        <v>0</v>
      </c>
      <c r="O292" s="85">
        <f t="shared" si="32"/>
        <v>0</v>
      </c>
    </row>
    <row r="293" spans="1:15" ht="12.75">
      <c r="A293" s="40" t="s">
        <v>59</v>
      </c>
      <c r="B293" s="76">
        <v>0</v>
      </c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83">
        <f t="shared" si="32"/>
        <v>0</v>
      </c>
      <c r="O293" s="85">
        <f t="shared" si="32"/>
        <v>0</v>
      </c>
    </row>
    <row r="294" spans="1:15" ht="12.75">
      <c r="A294" s="40" t="s">
        <v>5</v>
      </c>
      <c r="B294" s="76">
        <v>0</v>
      </c>
      <c r="C294" s="76">
        <v>0</v>
      </c>
      <c r="D294" s="76">
        <v>39</v>
      </c>
      <c r="E294" s="76">
        <v>45</v>
      </c>
      <c r="F294" s="76">
        <v>73</v>
      </c>
      <c r="G294" s="76">
        <v>73</v>
      </c>
      <c r="H294" s="76">
        <v>0</v>
      </c>
      <c r="I294" s="76">
        <v>0</v>
      </c>
      <c r="J294" s="76">
        <v>0</v>
      </c>
      <c r="K294" s="76">
        <v>0</v>
      </c>
      <c r="L294" s="76">
        <v>0</v>
      </c>
      <c r="M294" s="76">
        <v>0</v>
      </c>
      <c r="N294" s="83">
        <f t="shared" si="32"/>
        <v>112</v>
      </c>
      <c r="O294" s="85">
        <f t="shared" si="32"/>
        <v>118</v>
      </c>
    </row>
    <row r="295" spans="1:15" ht="12.75">
      <c r="A295" s="40" t="s">
        <v>59</v>
      </c>
      <c r="B295" s="76">
        <v>0</v>
      </c>
      <c r="C295" s="76">
        <v>0</v>
      </c>
      <c r="D295" s="76">
        <v>20</v>
      </c>
      <c r="E295" s="76">
        <v>25</v>
      </c>
      <c r="F295" s="76">
        <v>61</v>
      </c>
      <c r="G295" s="76">
        <v>55</v>
      </c>
      <c r="H295" s="76">
        <v>0</v>
      </c>
      <c r="I295" s="76">
        <v>0</v>
      </c>
      <c r="J295" s="76">
        <v>0</v>
      </c>
      <c r="K295" s="76">
        <v>0</v>
      </c>
      <c r="L295" s="76">
        <v>0</v>
      </c>
      <c r="M295" s="76">
        <v>0</v>
      </c>
      <c r="N295" s="83">
        <f t="shared" si="32"/>
        <v>81</v>
      </c>
      <c r="O295" s="85">
        <f t="shared" si="32"/>
        <v>80</v>
      </c>
    </row>
    <row r="296" spans="1:15" ht="12.75">
      <c r="A296" s="40" t="s">
        <v>6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83">
        <f t="shared" si="32"/>
        <v>0</v>
      </c>
      <c r="O296" s="85">
        <f t="shared" si="32"/>
        <v>0</v>
      </c>
    </row>
    <row r="299" spans="1:15" ht="12.75">
      <c r="A299" s="103" t="s">
        <v>100</v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19.5" customHeight="1">
      <c r="A300" s="3"/>
      <c r="B300" s="105" t="s">
        <v>85</v>
      </c>
      <c r="C300" s="106"/>
      <c r="D300" s="105" t="s">
        <v>46</v>
      </c>
      <c r="E300" s="106"/>
      <c r="F300" s="105" t="s">
        <v>50</v>
      </c>
      <c r="G300" s="106"/>
      <c r="H300" s="105" t="s">
        <v>47</v>
      </c>
      <c r="I300" s="106"/>
      <c r="J300" s="105" t="s">
        <v>9</v>
      </c>
      <c r="K300" s="106"/>
      <c r="L300" s="105" t="s">
        <v>10</v>
      </c>
      <c r="M300" s="106"/>
      <c r="N300" s="107" t="s">
        <v>11</v>
      </c>
      <c r="O300" s="108"/>
    </row>
    <row r="301" spans="1:15" ht="33.75">
      <c r="A301" s="70"/>
      <c r="B301" s="53" t="s">
        <v>104</v>
      </c>
      <c r="C301" s="53" t="s">
        <v>105</v>
      </c>
      <c r="D301" s="53" t="s">
        <v>104</v>
      </c>
      <c r="E301" s="53" t="s">
        <v>105</v>
      </c>
      <c r="F301" s="53" t="s">
        <v>104</v>
      </c>
      <c r="G301" s="53" t="s">
        <v>105</v>
      </c>
      <c r="H301" s="53" t="s">
        <v>104</v>
      </c>
      <c r="I301" s="53" t="s">
        <v>105</v>
      </c>
      <c r="J301" s="53" t="s">
        <v>104</v>
      </c>
      <c r="K301" s="53" t="s">
        <v>105</v>
      </c>
      <c r="L301" s="53" t="s">
        <v>104</v>
      </c>
      <c r="M301" s="53" t="s">
        <v>105</v>
      </c>
      <c r="N301" s="53" t="s">
        <v>104</v>
      </c>
      <c r="O301" s="53" t="s">
        <v>105</v>
      </c>
    </row>
    <row r="302" spans="1:15" ht="12.75">
      <c r="A302" s="40" t="s">
        <v>1</v>
      </c>
      <c r="B302" s="76">
        <v>0</v>
      </c>
      <c r="C302" s="76">
        <v>0</v>
      </c>
      <c r="D302" s="76">
        <v>140</v>
      </c>
      <c r="E302" s="76">
        <v>239</v>
      </c>
      <c r="F302" s="76">
        <v>121</v>
      </c>
      <c r="G302" s="76">
        <v>120</v>
      </c>
      <c r="H302" s="76">
        <v>0</v>
      </c>
      <c r="I302" s="76">
        <v>0</v>
      </c>
      <c r="J302" s="76">
        <v>0</v>
      </c>
      <c r="K302" s="76">
        <v>0</v>
      </c>
      <c r="L302" s="76">
        <v>63</v>
      </c>
      <c r="M302" s="76">
        <v>72</v>
      </c>
      <c r="N302" s="83">
        <f>SUM(B302+D302+F302+H302+J302+L302)</f>
        <v>324</v>
      </c>
      <c r="O302" s="85">
        <f>SUM(C302+E302+G302+I302+K302+M302)</f>
        <v>431</v>
      </c>
    </row>
    <row r="303" spans="1:15" ht="12.75">
      <c r="A303" s="40" t="s">
        <v>59</v>
      </c>
      <c r="B303" s="76">
        <v>0</v>
      </c>
      <c r="C303" s="76">
        <v>0</v>
      </c>
      <c r="D303" s="76">
        <v>109</v>
      </c>
      <c r="E303" s="76">
        <v>193</v>
      </c>
      <c r="F303" s="76">
        <v>74</v>
      </c>
      <c r="G303" s="76">
        <v>71</v>
      </c>
      <c r="H303" s="76">
        <v>0</v>
      </c>
      <c r="I303" s="76">
        <v>0</v>
      </c>
      <c r="J303" s="76">
        <v>0</v>
      </c>
      <c r="K303" s="76">
        <v>0</v>
      </c>
      <c r="L303" s="76">
        <v>37</v>
      </c>
      <c r="M303" s="76">
        <v>42</v>
      </c>
      <c r="N303" s="83">
        <f aca="true" t="shared" si="33" ref="N303:N310">SUM(B303+D303+F303+H303+J303+L303)</f>
        <v>220</v>
      </c>
      <c r="O303" s="85">
        <f aca="true" t="shared" si="34" ref="O303:O310">SUM(C303+E303+G303+I303+K303+M303)</f>
        <v>306</v>
      </c>
    </row>
    <row r="304" spans="1:15" ht="12.75">
      <c r="A304" s="40" t="s">
        <v>3</v>
      </c>
      <c r="B304" s="76">
        <v>0</v>
      </c>
      <c r="C304" s="76">
        <v>0</v>
      </c>
      <c r="D304" s="76">
        <v>102</v>
      </c>
      <c r="E304" s="76">
        <v>134</v>
      </c>
      <c r="F304" s="76">
        <v>54</v>
      </c>
      <c r="G304" s="76">
        <v>50</v>
      </c>
      <c r="H304" s="76">
        <v>0</v>
      </c>
      <c r="I304" s="76">
        <v>0</v>
      </c>
      <c r="J304" s="76">
        <v>0</v>
      </c>
      <c r="K304" s="76">
        <v>0</v>
      </c>
      <c r="L304" s="76">
        <v>63</v>
      </c>
      <c r="M304" s="76">
        <v>71</v>
      </c>
      <c r="N304" s="83">
        <f t="shared" si="33"/>
        <v>219</v>
      </c>
      <c r="O304" s="85">
        <f t="shared" si="34"/>
        <v>255</v>
      </c>
    </row>
    <row r="305" spans="1:15" ht="12.75">
      <c r="A305" s="40" t="s">
        <v>59</v>
      </c>
      <c r="B305" s="76">
        <v>0</v>
      </c>
      <c r="C305" s="76">
        <v>0</v>
      </c>
      <c r="D305" s="76">
        <v>88</v>
      </c>
      <c r="E305" s="76">
        <v>113</v>
      </c>
      <c r="F305" s="76">
        <v>20</v>
      </c>
      <c r="G305" s="76">
        <v>18</v>
      </c>
      <c r="H305" s="76">
        <v>0</v>
      </c>
      <c r="I305" s="76">
        <v>0</v>
      </c>
      <c r="J305" s="76">
        <v>0</v>
      </c>
      <c r="K305" s="76">
        <v>0</v>
      </c>
      <c r="L305" s="76">
        <v>37</v>
      </c>
      <c r="M305" s="76">
        <v>42</v>
      </c>
      <c r="N305" s="83">
        <f t="shared" si="33"/>
        <v>145</v>
      </c>
      <c r="O305" s="85">
        <f t="shared" si="34"/>
        <v>173</v>
      </c>
    </row>
    <row r="306" spans="1:15" ht="12.75">
      <c r="A306" s="40" t="s">
        <v>4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83">
        <f t="shared" si="33"/>
        <v>0</v>
      </c>
      <c r="O306" s="85">
        <f t="shared" si="34"/>
        <v>0</v>
      </c>
    </row>
    <row r="307" spans="1:15" ht="12.75">
      <c r="A307" s="40" t="s">
        <v>59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83">
        <f t="shared" si="33"/>
        <v>0</v>
      </c>
      <c r="O307" s="85">
        <f t="shared" si="34"/>
        <v>0</v>
      </c>
    </row>
    <row r="308" spans="1:15" ht="12.75">
      <c r="A308" s="40" t="s">
        <v>5</v>
      </c>
      <c r="B308" s="76">
        <v>0</v>
      </c>
      <c r="C308" s="76">
        <v>0</v>
      </c>
      <c r="D308" s="76">
        <v>38</v>
      </c>
      <c r="E308" s="76">
        <v>105</v>
      </c>
      <c r="F308" s="76">
        <v>67</v>
      </c>
      <c r="G308" s="76">
        <v>70</v>
      </c>
      <c r="H308" s="76">
        <v>0</v>
      </c>
      <c r="I308" s="76">
        <v>0</v>
      </c>
      <c r="J308" s="76">
        <v>0</v>
      </c>
      <c r="K308" s="76">
        <v>0</v>
      </c>
      <c r="L308" s="76">
        <v>0</v>
      </c>
      <c r="M308" s="76">
        <v>1</v>
      </c>
      <c r="N308" s="83">
        <f t="shared" si="33"/>
        <v>105</v>
      </c>
      <c r="O308" s="85">
        <f t="shared" si="34"/>
        <v>176</v>
      </c>
    </row>
    <row r="309" spans="1:15" ht="12.75">
      <c r="A309" s="40" t="s">
        <v>59</v>
      </c>
      <c r="B309" s="76">
        <v>0</v>
      </c>
      <c r="C309" s="76">
        <v>0</v>
      </c>
      <c r="D309" s="76">
        <v>21</v>
      </c>
      <c r="E309" s="76">
        <v>80</v>
      </c>
      <c r="F309" s="76">
        <v>54</v>
      </c>
      <c r="G309" s="76">
        <v>53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83">
        <f t="shared" si="33"/>
        <v>75</v>
      </c>
      <c r="O309" s="85">
        <f t="shared" si="34"/>
        <v>133</v>
      </c>
    </row>
    <row r="310" spans="1:15" ht="12.75">
      <c r="A310" s="40" t="s">
        <v>6</v>
      </c>
      <c r="B310" s="76">
        <v>0</v>
      </c>
      <c r="C310" s="76">
        <v>0</v>
      </c>
      <c r="D310" s="76">
        <v>0</v>
      </c>
      <c r="E310" s="76">
        <v>0</v>
      </c>
      <c r="F310" s="76">
        <v>0</v>
      </c>
      <c r="G310" s="76">
        <v>0</v>
      </c>
      <c r="H310" s="76">
        <v>0</v>
      </c>
      <c r="I310" s="76">
        <v>0</v>
      </c>
      <c r="J310" s="76">
        <v>0</v>
      </c>
      <c r="K310" s="76">
        <v>0</v>
      </c>
      <c r="L310" s="76">
        <v>0</v>
      </c>
      <c r="M310" s="76">
        <v>0</v>
      </c>
      <c r="N310" s="83">
        <f t="shared" si="33"/>
        <v>0</v>
      </c>
      <c r="O310" s="85">
        <f t="shared" si="34"/>
        <v>0</v>
      </c>
    </row>
    <row r="313" spans="1:15" ht="12.75">
      <c r="A313" s="103" t="s">
        <v>100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1:15" ht="23.25" customHeight="1">
      <c r="A314" s="3"/>
      <c r="B314" s="104" t="s">
        <v>85</v>
      </c>
      <c r="C314" s="104"/>
      <c r="D314" s="105" t="s">
        <v>46</v>
      </c>
      <c r="E314" s="106"/>
      <c r="F314" s="105" t="s">
        <v>50</v>
      </c>
      <c r="G314" s="106"/>
      <c r="H314" s="105" t="s">
        <v>47</v>
      </c>
      <c r="I314" s="106"/>
      <c r="J314" s="105" t="s">
        <v>9</v>
      </c>
      <c r="K314" s="106"/>
      <c r="L314" s="105" t="s">
        <v>10</v>
      </c>
      <c r="M314" s="106"/>
      <c r="N314" s="107" t="s">
        <v>11</v>
      </c>
      <c r="O314" s="108"/>
    </row>
    <row r="315" spans="1:15" ht="33.75">
      <c r="A315" s="70"/>
      <c r="B315" s="53" t="s">
        <v>107</v>
      </c>
      <c r="C315" s="53" t="s">
        <v>108</v>
      </c>
      <c r="D315" s="53" t="s">
        <v>107</v>
      </c>
      <c r="E315" s="53" t="s">
        <v>108</v>
      </c>
      <c r="F315" s="53" t="s">
        <v>107</v>
      </c>
      <c r="G315" s="53" t="s">
        <v>108</v>
      </c>
      <c r="H315" s="53" t="s">
        <v>107</v>
      </c>
      <c r="I315" s="53" t="s">
        <v>108</v>
      </c>
      <c r="J315" s="53" t="s">
        <v>107</v>
      </c>
      <c r="K315" s="53" t="s">
        <v>108</v>
      </c>
      <c r="L315" s="53" t="s">
        <v>107</v>
      </c>
      <c r="M315" s="53" t="s">
        <v>108</v>
      </c>
      <c r="N315" s="53" t="s">
        <v>107</v>
      </c>
      <c r="O315" s="53" t="s">
        <v>108</v>
      </c>
    </row>
    <row r="316" spans="1:15" ht="12.75">
      <c r="A316" s="40" t="s">
        <v>1</v>
      </c>
      <c r="B316" s="76">
        <v>0</v>
      </c>
      <c r="C316" s="76">
        <v>0</v>
      </c>
      <c r="D316" s="76">
        <v>179</v>
      </c>
      <c r="E316" s="76">
        <v>0</v>
      </c>
      <c r="F316" s="76">
        <v>110</v>
      </c>
      <c r="G316" s="76">
        <v>0</v>
      </c>
      <c r="H316" s="76">
        <v>0</v>
      </c>
      <c r="I316" s="76">
        <v>0</v>
      </c>
      <c r="J316" s="76">
        <v>0</v>
      </c>
      <c r="K316" s="76">
        <v>0</v>
      </c>
      <c r="L316" s="76">
        <v>75</v>
      </c>
      <c r="M316" s="76">
        <v>0</v>
      </c>
      <c r="N316" s="83">
        <f>SUM(B316+D316+F316+H316+J316+L316)</f>
        <v>364</v>
      </c>
      <c r="O316" s="85">
        <f>SUM(C316+E316+G316+I316+K316+M316)</f>
        <v>0</v>
      </c>
    </row>
    <row r="317" spans="1:15" ht="12.75">
      <c r="A317" s="40" t="s">
        <v>59</v>
      </c>
      <c r="B317" s="76">
        <v>0</v>
      </c>
      <c r="C317" s="76">
        <v>0</v>
      </c>
      <c r="D317" s="76">
        <v>141</v>
      </c>
      <c r="E317" s="76">
        <v>0</v>
      </c>
      <c r="F317" s="76">
        <v>71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44</v>
      </c>
      <c r="M317" s="76">
        <v>0</v>
      </c>
      <c r="N317" s="83">
        <f aca="true" t="shared" si="35" ref="N317:O324">SUM(B317+D317+F317+H317+J317+L317)</f>
        <v>256</v>
      </c>
      <c r="O317" s="85">
        <f t="shared" si="35"/>
        <v>0</v>
      </c>
    </row>
    <row r="318" spans="1:15" ht="12.75">
      <c r="A318" s="40" t="s">
        <v>3</v>
      </c>
      <c r="B318" s="76">
        <v>0</v>
      </c>
      <c r="C318" s="76">
        <v>0</v>
      </c>
      <c r="D318" s="76">
        <v>103</v>
      </c>
      <c r="E318" s="76">
        <v>0</v>
      </c>
      <c r="F318" s="76">
        <v>49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74</v>
      </c>
      <c r="M318" s="76">
        <v>0</v>
      </c>
      <c r="N318" s="83">
        <f t="shared" si="35"/>
        <v>226</v>
      </c>
      <c r="O318" s="85">
        <f t="shared" si="35"/>
        <v>0</v>
      </c>
    </row>
    <row r="319" spans="1:15" ht="12.75">
      <c r="A319" s="40" t="s">
        <v>59</v>
      </c>
      <c r="B319" s="76">
        <v>0</v>
      </c>
      <c r="C319" s="76">
        <v>0</v>
      </c>
      <c r="D319" s="76">
        <v>86</v>
      </c>
      <c r="E319" s="76">
        <v>0</v>
      </c>
      <c r="F319" s="76">
        <v>19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44</v>
      </c>
      <c r="M319" s="76">
        <v>0</v>
      </c>
      <c r="N319" s="83">
        <f t="shared" si="35"/>
        <v>149</v>
      </c>
      <c r="O319" s="85">
        <f t="shared" si="35"/>
        <v>0</v>
      </c>
    </row>
    <row r="320" spans="1:15" ht="12.75">
      <c r="A320" s="40" t="s">
        <v>4</v>
      </c>
      <c r="B320" s="76">
        <v>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83">
        <f t="shared" si="35"/>
        <v>0</v>
      </c>
      <c r="O320" s="85">
        <f t="shared" si="35"/>
        <v>0</v>
      </c>
    </row>
    <row r="321" spans="1:15" ht="12.75">
      <c r="A321" s="40" t="s">
        <v>59</v>
      </c>
      <c r="B321" s="76">
        <v>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83">
        <f t="shared" si="35"/>
        <v>0</v>
      </c>
      <c r="O321" s="85">
        <f t="shared" si="35"/>
        <v>0</v>
      </c>
    </row>
    <row r="322" spans="1:15" ht="12.75">
      <c r="A322" s="40" t="s">
        <v>5</v>
      </c>
      <c r="B322" s="76">
        <v>0</v>
      </c>
      <c r="C322" s="76">
        <v>0</v>
      </c>
      <c r="D322" s="76">
        <v>76</v>
      </c>
      <c r="E322" s="76">
        <v>0</v>
      </c>
      <c r="F322" s="76">
        <v>61</v>
      </c>
      <c r="G322" s="76">
        <v>0</v>
      </c>
      <c r="H322" s="76">
        <v>0</v>
      </c>
      <c r="I322" s="76">
        <v>0</v>
      </c>
      <c r="J322" s="76">
        <v>0</v>
      </c>
      <c r="K322" s="76">
        <v>0</v>
      </c>
      <c r="L322" s="76">
        <v>1</v>
      </c>
      <c r="M322" s="76">
        <v>0</v>
      </c>
      <c r="N322" s="83">
        <f t="shared" si="35"/>
        <v>138</v>
      </c>
      <c r="O322" s="85">
        <f t="shared" si="35"/>
        <v>0</v>
      </c>
    </row>
    <row r="323" spans="1:15" ht="12.75">
      <c r="A323" s="40" t="s">
        <v>59</v>
      </c>
      <c r="B323" s="76">
        <v>0</v>
      </c>
      <c r="C323" s="76">
        <v>0</v>
      </c>
      <c r="D323" s="76">
        <v>55</v>
      </c>
      <c r="E323" s="76">
        <v>0</v>
      </c>
      <c r="F323" s="76">
        <v>52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83">
        <f t="shared" si="35"/>
        <v>107</v>
      </c>
      <c r="O323" s="85">
        <f t="shared" si="35"/>
        <v>0</v>
      </c>
    </row>
    <row r="324" spans="1:15" ht="12.75">
      <c r="A324" s="40" t="s">
        <v>6</v>
      </c>
      <c r="B324" s="76">
        <v>0</v>
      </c>
      <c r="C324" s="76">
        <v>0</v>
      </c>
      <c r="D324" s="76">
        <v>0</v>
      </c>
      <c r="E324" s="76">
        <v>0</v>
      </c>
      <c r="F324" s="76">
        <v>0</v>
      </c>
      <c r="G324" s="76">
        <v>0</v>
      </c>
      <c r="H324" s="76">
        <v>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83">
        <f t="shared" si="35"/>
        <v>0</v>
      </c>
      <c r="O324" s="85">
        <f t="shared" si="35"/>
        <v>0</v>
      </c>
    </row>
  </sheetData>
  <sheetProtection/>
  <mergeCells count="199">
    <mergeCell ref="A313:O313"/>
    <mergeCell ref="B314:C314"/>
    <mergeCell ref="D314:E314"/>
    <mergeCell ref="F314:G314"/>
    <mergeCell ref="H314:I314"/>
    <mergeCell ref="J314:K314"/>
    <mergeCell ref="L314:M314"/>
    <mergeCell ref="N314:O314"/>
    <mergeCell ref="A257:O257"/>
    <mergeCell ref="B258:C258"/>
    <mergeCell ref="D258:E258"/>
    <mergeCell ref="F258:G258"/>
    <mergeCell ref="H258:I258"/>
    <mergeCell ref="J258:K258"/>
    <mergeCell ref="L258:M258"/>
    <mergeCell ref="N258:O258"/>
    <mergeCell ref="A228:O228"/>
    <mergeCell ref="B229:C229"/>
    <mergeCell ref="D229:E229"/>
    <mergeCell ref="F229:G229"/>
    <mergeCell ref="H229:I229"/>
    <mergeCell ref="J229:K229"/>
    <mergeCell ref="L229:M229"/>
    <mergeCell ref="N229:O229"/>
    <mergeCell ref="A213:O213"/>
    <mergeCell ref="B214:C214"/>
    <mergeCell ref="D214:E214"/>
    <mergeCell ref="F214:G214"/>
    <mergeCell ref="H214:I214"/>
    <mergeCell ref="J214:K214"/>
    <mergeCell ref="L214:M214"/>
    <mergeCell ref="N214:O214"/>
    <mergeCell ref="N172:O172"/>
    <mergeCell ref="P172:Q172"/>
    <mergeCell ref="R172:S172"/>
    <mergeCell ref="B172:C172"/>
    <mergeCell ref="D172:E172"/>
    <mergeCell ref="F172:G172"/>
    <mergeCell ref="H172:I172"/>
    <mergeCell ref="J172:K172"/>
    <mergeCell ref="L172:M172"/>
    <mergeCell ref="A185:S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A171:S171"/>
    <mergeCell ref="A157:S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A143:S143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B115:S115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R102:S102"/>
    <mergeCell ref="B87:S87"/>
    <mergeCell ref="B101:S101"/>
    <mergeCell ref="B102:C102"/>
    <mergeCell ref="D102:E102"/>
    <mergeCell ref="F102:G102"/>
    <mergeCell ref="H102:I102"/>
    <mergeCell ref="J102:K102"/>
    <mergeCell ref="L102:M102"/>
    <mergeCell ref="D88:E88"/>
    <mergeCell ref="F88:G88"/>
    <mergeCell ref="H88:I88"/>
    <mergeCell ref="J88:K88"/>
    <mergeCell ref="L88:M88"/>
    <mergeCell ref="P88:Q88"/>
    <mergeCell ref="R88:S88"/>
    <mergeCell ref="N88:O88"/>
    <mergeCell ref="J74:K74"/>
    <mergeCell ref="N74:O74"/>
    <mergeCell ref="P74:Q74"/>
    <mergeCell ref="N102:O102"/>
    <mergeCell ref="P102:Q102"/>
    <mergeCell ref="B73:Q73"/>
    <mergeCell ref="L74:M74"/>
    <mergeCell ref="B74:C74"/>
    <mergeCell ref="D74:E74"/>
    <mergeCell ref="F74:G74"/>
    <mergeCell ref="H74:I74"/>
    <mergeCell ref="P17:Q17"/>
    <mergeCell ref="R17:S17"/>
    <mergeCell ref="N17:O17"/>
    <mergeCell ref="D36:E36"/>
    <mergeCell ref="F36:G36"/>
    <mergeCell ref="H36:I36"/>
    <mergeCell ref="B35:K35"/>
    <mergeCell ref="J36:K36"/>
    <mergeCell ref="B36:C36"/>
    <mergeCell ref="T2:U2"/>
    <mergeCell ref="D2:E2"/>
    <mergeCell ref="F2:G2"/>
    <mergeCell ref="H2:I2"/>
    <mergeCell ref="R2:S2"/>
    <mergeCell ref="P2:Q2"/>
    <mergeCell ref="J2:K2"/>
    <mergeCell ref="L2:M2"/>
    <mergeCell ref="B2:C2"/>
    <mergeCell ref="B1:U1"/>
    <mergeCell ref="B55:C55"/>
    <mergeCell ref="D55:E55"/>
    <mergeCell ref="F55:G55"/>
    <mergeCell ref="H55:I55"/>
    <mergeCell ref="J55:K55"/>
    <mergeCell ref="L55:M55"/>
    <mergeCell ref="N55:O55"/>
    <mergeCell ref="T17:U17"/>
    <mergeCell ref="B88:C88"/>
    <mergeCell ref="B54:O54"/>
    <mergeCell ref="N2:O2"/>
    <mergeCell ref="B16:U16"/>
    <mergeCell ref="B17:C17"/>
    <mergeCell ref="D17:E17"/>
    <mergeCell ref="F17:G17"/>
    <mergeCell ref="H17:I17"/>
    <mergeCell ref="J17:K17"/>
    <mergeCell ref="L17:M17"/>
    <mergeCell ref="B129:S129"/>
    <mergeCell ref="B130:C130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A199:S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A243:O243"/>
    <mergeCell ref="B244:C244"/>
    <mergeCell ref="D244:E244"/>
    <mergeCell ref="F244:G244"/>
    <mergeCell ref="H244:I244"/>
    <mergeCell ref="J244:K244"/>
    <mergeCell ref="L244:M244"/>
    <mergeCell ref="N244:O244"/>
    <mergeCell ref="A271:O271"/>
    <mergeCell ref="B272:C272"/>
    <mergeCell ref="D272:E272"/>
    <mergeCell ref="F272:G272"/>
    <mergeCell ref="H272:I272"/>
    <mergeCell ref="J272:K272"/>
    <mergeCell ref="L272:M272"/>
    <mergeCell ref="N272:O272"/>
    <mergeCell ref="A285:O285"/>
    <mergeCell ref="B286:C286"/>
    <mergeCell ref="D286:E286"/>
    <mergeCell ref="F286:G286"/>
    <mergeCell ref="H286:I286"/>
    <mergeCell ref="J286:K286"/>
    <mergeCell ref="L286:M286"/>
    <mergeCell ref="N286:O286"/>
    <mergeCell ref="A299:O299"/>
    <mergeCell ref="B300:C300"/>
    <mergeCell ref="D300:E300"/>
    <mergeCell ref="F300:G300"/>
    <mergeCell ref="H300:I300"/>
    <mergeCell ref="J300:K300"/>
    <mergeCell ref="L300:M300"/>
    <mergeCell ref="N300:O30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Miskolci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Tanulmányi Osztály</dc:creator>
  <cp:keywords/>
  <dc:description/>
  <cp:lastModifiedBy>Morvainé Ár Klára</cp:lastModifiedBy>
  <cp:lastPrinted>2009-04-02T09:12:20Z</cp:lastPrinted>
  <dcterms:created xsi:type="dcterms:W3CDTF">2005-02-22T11:52:01Z</dcterms:created>
  <dcterms:modified xsi:type="dcterms:W3CDTF">2024-05-03T17:16:43Z</dcterms:modified>
  <cp:category/>
  <cp:version/>
  <cp:contentType/>
  <cp:contentStatus/>
</cp:coreProperties>
</file>